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45" yWindow="630" windowWidth="13695" windowHeight="7920" tabRatio="536" activeTab="4"/>
  </bookViews>
  <sheets>
    <sheet name="Дод 1" sheetId="1" r:id="rId1"/>
    <sheet name="Дод 2" sheetId="2" r:id="rId2"/>
    <sheet name="Дод 3" sheetId="3" r:id="rId3"/>
    <sheet name="дод 4" sheetId="4" r:id="rId4"/>
    <sheet name="дод 5" sheetId="5" r:id="rId5"/>
    <sheet name="Дод 6" sheetId="6" r:id="rId6"/>
    <sheet name="Дод 7" sheetId="7" r:id="rId7"/>
  </sheets>
  <definedNames>
    <definedName name="_xlnm.Print_Area" localSheetId="0">'Дод 1'!$A$1:$G$97</definedName>
    <definedName name="_xlnm.Print_Area" localSheetId="1">'Дод 2'!$A$1:$M$24</definedName>
    <definedName name="_xlnm.Print_Area" localSheetId="2">'Дод 3'!$A$1:$T$109</definedName>
    <definedName name="_xlnm.Print_Area" localSheetId="3">'дод 4'!$A$1:$P$23</definedName>
    <definedName name="_xlnm.Print_Area" localSheetId="5">'Дод 6'!$A$1:$J$39</definedName>
    <definedName name="_xlnm.Print_Area" localSheetId="6">'Дод 7'!$A$1:$J$44</definedName>
  </definedNames>
  <calcPr fullCalcOnLoad="1"/>
</workbook>
</file>

<file path=xl/sharedStrings.xml><?xml version="1.0" encoding="utf-8"?>
<sst xmlns="http://schemas.openxmlformats.org/spreadsheetml/2006/main" count="803" uniqueCount="465">
  <si>
    <t>КОД</t>
  </si>
  <si>
    <t>Спеціальний фонд</t>
  </si>
  <si>
    <t>Разом</t>
  </si>
  <si>
    <t xml:space="preserve">    </t>
  </si>
  <si>
    <t xml:space="preserve">            з   них</t>
  </si>
  <si>
    <t xml:space="preserve">          з    них</t>
  </si>
  <si>
    <t>всього</t>
  </si>
  <si>
    <t>Ремонт і утримання доріг</t>
  </si>
  <si>
    <t>з них</t>
  </si>
  <si>
    <t>бюджет розвитку</t>
  </si>
  <si>
    <t>капітальні видатки за рахунок коштів,що передаються із загального фонду</t>
  </si>
  <si>
    <t>Земельний податок з юридичних осіб</t>
  </si>
  <si>
    <t>Земельний податок з фізичних осіб</t>
  </si>
  <si>
    <t>Орендна плата з юридичних осіб</t>
  </si>
  <si>
    <t>Орендна плата з фізичних осіб</t>
  </si>
  <si>
    <t>Екологічний податок</t>
  </si>
  <si>
    <t>Єдиний податок з юридичних осіб</t>
  </si>
  <si>
    <t>Єдиний податок з фізичних осіб</t>
  </si>
  <si>
    <t>100102</t>
  </si>
  <si>
    <t>Капремонт житлового фонду</t>
  </si>
  <si>
    <t>Загальний фонд</t>
  </si>
  <si>
    <t>Інші видатки на соціальний захист населення</t>
  </si>
  <si>
    <r>
      <t xml:space="preserve">                                                                                                                                                                     </t>
    </r>
    <r>
      <rPr>
        <sz val="12"/>
        <rFont val="Times New Roman"/>
        <family val="1"/>
      </rPr>
      <t>(грн.)</t>
    </r>
  </si>
  <si>
    <t>Додаток   2</t>
  </si>
  <si>
    <t>РАЗОМ</t>
  </si>
  <si>
    <t>Благоустрій міст, сіл, селищ</t>
  </si>
  <si>
    <t xml:space="preserve">видатки споживання </t>
  </si>
  <si>
    <t>грн.</t>
  </si>
  <si>
    <t xml:space="preserve">                     Спеціальний фонд</t>
  </si>
  <si>
    <t>у т.ч.бюджет розвитку</t>
  </si>
  <si>
    <t>Назва</t>
  </si>
  <si>
    <t>Кошти,що передаються із загального фонду бюджету до бюджету розвитку(спеціального фонду)</t>
  </si>
  <si>
    <t xml:space="preserve">Всього за типом боргового зобов"язання </t>
  </si>
  <si>
    <t>Додаток   3</t>
  </si>
  <si>
    <t>Плата за надання інших адміністративних послуг</t>
  </si>
  <si>
    <t>Інші надходження</t>
  </si>
  <si>
    <t>Плата за послуги, що надаються бюдж. установами згідно з функ.повноважень</t>
  </si>
  <si>
    <t>Кошти, що отримуються бюджетними установами від реалізації майна</t>
  </si>
  <si>
    <t>Інші джерела власних надходжень бюдж. установ</t>
  </si>
  <si>
    <t>Благодійні внески, гранти та дарунки, отримані бюджетними установами</t>
  </si>
  <si>
    <t>Додаток   1</t>
  </si>
  <si>
    <t>Податок на прибуток підприємств та фінансових установ комунальної власності</t>
  </si>
  <si>
    <t xml:space="preserve">Рентна плата за спеціальне використання лісових ресурсів </t>
  </si>
  <si>
    <t>Акцизний податок з реалізації суб’єктами госп. роздр. торг. підакцизних товарів</t>
  </si>
  <si>
    <t>Податок на майно</t>
  </si>
  <si>
    <t>18010400 </t>
  </si>
  <si>
    <t>Транспортний податок з юридичних осіб</t>
  </si>
  <si>
    <t>Збір за місця для паркування транспортних засобів</t>
  </si>
  <si>
    <t>Збір за місця для паркування транспортних засобів, сплачений юридичними особами</t>
  </si>
  <si>
    <t>Збір за місця для паркування транспортних засобів, сплачений фізичними особами</t>
  </si>
  <si>
    <t>Туристичний збір</t>
  </si>
  <si>
    <t>Туристичний збір, сплачений фізичними особами</t>
  </si>
  <si>
    <t xml:space="preserve">Єдиний податок </t>
  </si>
  <si>
    <t>Єдиний податок з с/г товаровиробників</t>
  </si>
  <si>
    <t>Надходження від викидів забр. речовин в атмосферне повітря стац. джер. забруднення</t>
  </si>
  <si>
    <t>Надходження від скидів забр. речовин безпосередньо у водні об'єкти</t>
  </si>
  <si>
    <t>Надходження від розміщення відходів у спец. відведених для цього місцях чи на об'єктах</t>
  </si>
  <si>
    <t>Частина чистого прибутку (доходу) комунальних підприємств</t>
  </si>
  <si>
    <t>Адміністративні штрафи</t>
  </si>
  <si>
    <t>Державне мито</t>
  </si>
  <si>
    <t>Державне мито, що сплачується за місцем розгляду та оформлення документів, у т.ч. за оформ.док. на спадщину і дарування</t>
  </si>
  <si>
    <t xml:space="preserve">Державне мито, пов'язане з видачею та оформленням паспортів </t>
  </si>
  <si>
    <t>Інші субвенції</t>
  </si>
  <si>
    <t>Інша додаткова дотація</t>
  </si>
  <si>
    <t>Надходження від господ. діяльності</t>
  </si>
  <si>
    <t>Найменування згідно з класифікацією доходів бюджету</t>
  </si>
  <si>
    <t>Код</t>
  </si>
  <si>
    <t>Всього</t>
  </si>
  <si>
    <t>в т.ч.бюджет розвитку</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</si>
  <si>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</si>
  <si>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</si>
  <si>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майбутня роки</t>
  </si>
  <si>
    <t>Разом видатків на поточний рік</t>
  </si>
  <si>
    <t>Додаток   5</t>
  </si>
  <si>
    <t>Капітальні видатки</t>
  </si>
  <si>
    <t>Всього бюджет розвитку:</t>
  </si>
  <si>
    <t>Регулювання цін на послуги місцевого автотранспорту</t>
  </si>
  <si>
    <t>Секретар міської ради                                                                                     С.О.Олійник</t>
  </si>
  <si>
    <t>Теплові мережі</t>
  </si>
  <si>
    <t>100201</t>
  </si>
  <si>
    <t xml:space="preserve"> видатки споживання</t>
  </si>
  <si>
    <t>Податкові надходження</t>
  </si>
  <si>
    <t>Податки на доходи,податки на пррибуток,податки на збільшення ринкової вартості</t>
  </si>
  <si>
    <t>Податок на прибуток підприємств</t>
  </si>
  <si>
    <t>Рентна плата та плата за  використання інших природних ресурсів</t>
  </si>
  <si>
    <t>Внутрішні податки на товари та послуги</t>
  </si>
  <si>
    <t>Місцеві податки</t>
  </si>
  <si>
    <t>Інші податки та збори</t>
  </si>
  <si>
    <t>Неподаткові надходження</t>
  </si>
  <si>
    <t>Доходи від власності та підприємницької діяльності</t>
  </si>
  <si>
    <t>Адміністративні збори та платежі,доходи від некомерційної господарської діяльності</t>
  </si>
  <si>
    <t>Плата за надання адміністративних послуг</t>
  </si>
  <si>
    <t>Надходження від орендної плати за корист. ціл. майн.компл. та ін.майном, що перебуває в комунальній  власності</t>
  </si>
  <si>
    <t>Інші неподаткові надходження</t>
  </si>
  <si>
    <t>Кошти від продажу землі і нематеріальних активів</t>
  </si>
  <si>
    <t>Офіційні трансферти</t>
  </si>
  <si>
    <t>Від органів державного управління</t>
  </si>
  <si>
    <t>Доходи від операцій з капіталом</t>
  </si>
  <si>
    <t>Цільові фонди</t>
  </si>
  <si>
    <t>Фінансування за активними операціями</t>
  </si>
  <si>
    <t xml:space="preserve">Зміна обсягів бюджетних коштів  </t>
  </si>
  <si>
    <t>Надання кредитів</t>
  </si>
  <si>
    <t>Назва бюджету адміністративно-територіальної одиниці</t>
  </si>
  <si>
    <t>Державний бюджет</t>
  </si>
  <si>
    <t>ВСЬОГО:</t>
  </si>
  <si>
    <t>Програма підтримки індивідуального житлового будівництва "Власний дім"на 2016-2020 роки на території Корюківської міської ради</t>
  </si>
  <si>
    <t>Інші видатки на соц.захист населення</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</si>
  <si>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</si>
  <si>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Реверсна дотація</t>
  </si>
  <si>
    <t>Медична субвенція</t>
  </si>
  <si>
    <t>Медична субвенція з державного бюджету місцевому бюджету</t>
  </si>
  <si>
    <t>Освітня субвенція з державного бюджету місцевому бюджету</t>
  </si>
  <si>
    <t>Код програмної класифікації видатків та кредитування місцевих бюджетів</t>
  </si>
  <si>
    <t>Код КПКВКМБ / ТКАКБМС</t>
  </si>
  <si>
    <t>Код ФКВКБ</t>
  </si>
  <si>
    <t>Найменування головного розпорядника, відповідального виконавця бюджетної програми або напрямку  видатків згідно з типовою відомчою / ТПКВКМБ / ТКВКБМС</t>
  </si>
  <si>
    <t>комунальні послуги та енергоносії</t>
  </si>
  <si>
    <t>видатки розвитку</t>
  </si>
  <si>
    <t>оплата праці</t>
  </si>
  <si>
    <t>0100000</t>
  </si>
  <si>
    <t>0111</t>
  </si>
  <si>
    <t>0111010</t>
  </si>
  <si>
    <t>1010</t>
  </si>
  <si>
    <t>0910</t>
  </si>
  <si>
    <t>1020</t>
  </si>
  <si>
    <t>0921</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</si>
  <si>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</si>
  <si>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0320</t>
  </si>
  <si>
    <t>Соціальний захист ветеранів війни та праці</t>
  </si>
  <si>
    <t>1030</t>
  </si>
  <si>
    <t>0113401</t>
  </si>
  <si>
    <t>3401</t>
  </si>
  <si>
    <t>1090</t>
  </si>
  <si>
    <t>Надання матеріальної допомоги окремим категоріям населення</t>
  </si>
  <si>
    <t>0113402</t>
  </si>
  <si>
    <t>3402</t>
  </si>
  <si>
    <t>Надання фінансової підтримки учасникам антитерористичної операції та членів їх сімей-мешканців громади</t>
  </si>
  <si>
    <t>0116060</t>
  </si>
  <si>
    <t>6060</t>
  </si>
  <si>
    <t>0620</t>
  </si>
  <si>
    <t>0828</t>
  </si>
  <si>
    <t>0810</t>
  </si>
  <si>
    <t>0490</t>
  </si>
  <si>
    <t>0443</t>
  </si>
  <si>
    <t>0451</t>
  </si>
  <si>
    <t>0421</t>
  </si>
  <si>
    <t>0540</t>
  </si>
  <si>
    <t>0133</t>
  </si>
  <si>
    <t>Міжбюджетні трансферти</t>
  </si>
  <si>
    <t>0180</t>
  </si>
  <si>
    <t>0118800</t>
  </si>
  <si>
    <t>Код КПКВКМБ /   ТКВКБМС</t>
  </si>
  <si>
    <t>Найменування головного розпорядника, відповідального виконавця бюджетної програми або напрямку видатків з типовою відомчою / ТПКВКМБ / ТКВКБМС коштів згідно з типовою відомчою\тимчасовою класифікацією видатків та кредитування місцевого бюджету</t>
  </si>
  <si>
    <t>Назва обєктів  відповідно до проектно-кошторисної документації тощо</t>
  </si>
  <si>
    <t>грн</t>
  </si>
  <si>
    <t>Повернення кредитів </t>
  </si>
  <si>
    <t>Кредитування -всього</t>
  </si>
  <si>
    <t>Загальний фонд </t>
  </si>
  <si>
    <t>Спеціальний фонд </t>
  </si>
  <si>
    <t>Разом </t>
  </si>
  <si>
    <t>У т.ч. бюджет розвитку</t>
  </si>
  <si>
    <t>1060</t>
  </si>
  <si>
    <t>Код КПКВКМБ    /     ТКВКБМС</t>
  </si>
  <si>
    <t xml:space="preserve">Найменування головного розпорядника, відповідального виконавця бюджетної програми або напрямку видатків згідно з типовою відомчою / ТПКВКМБ / ТКВКБМС  
</t>
  </si>
  <si>
    <t>0118100</t>
  </si>
  <si>
    <t>Найменування місцевої (регіональної) програми</t>
  </si>
  <si>
    <t>Надходження від орендної плати за корист. цілісними майновими комплексами та іншим державним майном</t>
  </si>
  <si>
    <t xml:space="preserve">Секретар міської ради                                                                                                                 </t>
  </si>
  <si>
    <t>С.О.Олійник</t>
  </si>
  <si>
    <t xml:space="preserve">               Секретар міської ради                                                                                                      С.О.Олійник</t>
  </si>
  <si>
    <t>Секретар міської ради                                                                                                              С.О.Олійник</t>
  </si>
  <si>
    <t xml:space="preserve">Перелік об"єктів,які фінансуватимуться за рахунок коштів бюджету розвитку </t>
  </si>
  <si>
    <t>Дотації</t>
  </si>
  <si>
    <t>Секретар міської ради                                                                                                                        С.О.Олійник</t>
  </si>
  <si>
    <t>Секретар міскої ради</t>
  </si>
  <si>
    <t>Міська програма  запобігання  бездомного утримання та розмноження бродячих собак на території Корюківської  міської ради на 2016-2017 роки</t>
  </si>
  <si>
    <t>«Розвиток житлово-комунального господарства та благоустрій населених пунктів Корюківської міської ради» на 2017рік</t>
  </si>
  <si>
    <t>Секретар міської ради                                                                                                                                   С.О.Олійник</t>
  </si>
  <si>
    <t>Резервний фонд</t>
  </si>
  <si>
    <t xml:space="preserve">Цільові фонди, утворені органами місцевого самоврядування </t>
  </si>
  <si>
    <t>Відділ освіти, культури, молоді та спорту Корюківської міської ради</t>
  </si>
  <si>
    <r>
      <t xml:space="preserve">Разом   видатків    </t>
    </r>
    <r>
      <rPr>
        <sz val="14"/>
        <rFont val="Times New Roman"/>
        <family val="1"/>
      </rPr>
      <t xml:space="preserve">   </t>
    </r>
  </si>
  <si>
    <t>в тому числі за рахунок освітньої субвенції</t>
  </si>
  <si>
    <t>0960</t>
  </si>
  <si>
    <t>Надання позашкільної освіти позашкільними закладами освіти, заходи із позашкільної роботи з дітьми</t>
  </si>
  <si>
    <t>0990</t>
  </si>
  <si>
    <t>Розвиток дитячо - юнацького та резервного спорту</t>
  </si>
  <si>
    <t>0456</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</si>
  <si>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</si>
  <si>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</si>
  <si>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Надходження коштів пайової участі у розвитку інфраструктури населеного пункту</t>
  </si>
  <si>
    <t>Власні надходження бюджетних установ</t>
  </si>
  <si>
    <t>Плата за послуги, що надаються бюджетними установами</t>
  </si>
  <si>
    <t>Корюківська міська рада (апарат)</t>
  </si>
  <si>
    <t>Сільський бюджет Олександрівська с/р</t>
  </si>
  <si>
    <t>Додаток   4</t>
  </si>
  <si>
    <t>Додаток  6</t>
  </si>
  <si>
    <t>0116611</t>
  </si>
  <si>
    <t>0110000</t>
  </si>
  <si>
    <t>Х</t>
  </si>
  <si>
    <t>0100</t>
  </si>
  <si>
    <t>Державне управління</t>
  </si>
  <si>
    <t>1000</t>
  </si>
  <si>
    <t>Освіта</t>
  </si>
  <si>
    <t>3000</t>
  </si>
  <si>
    <t>Соціальний захист та соціальне забезпечення</t>
  </si>
  <si>
    <t>Фізична культура і спорт</t>
  </si>
  <si>
    <t>6000</t>
  </si>
  <si>
    <t>Житлово - комунальне господарство</t>
  </si>
  <si>
    <t>7300</t>
  </si>
  <si>
    <t>Культура і мистецтво</t>
  </si>
  <si>
    <t>1010180</t>
  </si>
  <si>
    <t>Керівництво і управління у відповідній сфері у містах республіканського АРК та міст обласного значення</t>
  </si>
  <si>
    <t>Додаток 7</t>
  </si>
  <si>
    <t>Податок та збір  на доходи з фізичних осіб</t>
  </si>
  <si>
    <t>Податок на нерухоме майно, відмінне від земельної  ділянки з юридичних осіб (житлової нерухомості)</t>
  </si>
  <si>
    <t>Податок на нерухоме майно, відмінне від земельної  ділянки з фізичних осіб (житлової нерухомості)</t>
  </si>
  <si>
    <t>Податок на нерухоме майно, відмінне від земельної  ділянки з юридичних осіб (нежитлової нерухомості)</t>
  </si>
  <si>
    <t>Встановлення меж міста і розроблення детального плану території</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</si>
  <si>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</si>
  <si>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Субвенція з державного бюджету місцевим бюджетам на здійснення заходів щодо соціально-економічного розвитку окремих територій</t>
  </si>
  <si>
    <t>"Програма розвитку, фінансової підтримки та поповнення статутних фондів комунальних підприємств Корюківської міської ради на 2017-2019 роки"</t>
  </si>
  <si>
    <t>Надходження від продажу основного капіталу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</si>
  <si>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</si>
  <si>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Субвенція з державного бюджету місцевим бюджетам на формування інфраструктури об’єднаних територіальних громад</t>
  </si>
  <si>
    <t>0117400</t>
  </si>
  <si>
    <t>Внески до статутного капіталу суб’єктів господарювання</t>
  </si>
  <si>
    <t>загальний фонд</t>
  </si>
  <si>
    <r>
      <t xml:space="preserve">Всього   видатків    </t>
    </r>
    <r>
      <rPr>
        <sz val="16"/>
        <rFont val="Arial Cyr"/>
        <family val="0"/>
      </rPr>
      <t xml:space="preserve">   </t>
    </r>
  </si>
  <si>
    <t>Видатки Корюківського міського бюджету на 2018 рік</t>
  </si>
  <si>
    <t>0110160</t>
  </si>
  <si>
    <t>0160</t>
  </si>
  <si>
    <t>Керівництво і управління у відповідній сфері у містах (місті Києві), селищах, селах, об’єднаних громадах</t>
  </si>
  <si>
    <t>Надання дошкільної освіти</t>
  </si>
  <si>
    <t>0113190</t>
  </si>
  <si>
    <t>0113192</t>
  </si>
  <si>
    <t>3192</t>
  </si>
  <si>
    <t>Надання фінансової підтримки громадським організаціям осіб з інвалідністю і ветеранів, діяльність яких має соціальну спрямованість</t>
  </si>
  <si>
    <t>0113240</t>
  </si>
  <si>
    <t>3240</t>
  </si>
  <si>
    <t>Інші заклади та заходи</t>
  </si>
  <si>
    <t>0113242</t>
  </si>
  <si>
    <t>3242</t>
  </si>
  <si>
    <t>0190</t>
  </si>
  <si>
    <t>Інші заходи у сфері соціального захисту і соціального забезпечення</t>
  </si>
  <si>
    <t>0116030</t>
  </si>
  <si>
    <t>6030</t>
  </si>
  <si>
    <t>Організація благоустрою населених пунктів</t>
  </si>
  <si>
    <t>0116020</t>
  </si>
  <si>
    <t>6020</t>
  </si>
  <si>
    <t xml:space="preserve"> Забезпечення функціонування  підприємств, установ та організацій, що виробляють, виконують та/або надають житлово-комунальні послуги   </t>
  </si>
  <si>
    <t>7000</t>
  </si>
  <si>
    <t>Економічна діяльність</t>
  </si>
  <si>
    <t>0117130</t>
  </si>
  <si>
    <t>7130</t>
  </si>
  <si>
    <t>Здійснення заходів із землеустрою</t>
  </si>
  <si>
    <t>0117350</t>
  </si>
  <si>
    <t>7350</t>
  </si>
  <si>
    <t>Розроблення схем планування та забудови територій (містобудівної документації)</t>
  </si>
  <si>
    <t>0117100</t>
  </si>
  <si>
    <t>7100</t>
  </si>
  <si>
    <t>Сільське, лісове, рибне господарство та мисливство</t>
  </si>
  <si>
    <t>0117300</t>
  </si>
  <si>
    <t>Будівництво та регіональний ровиток</t>
  </si>
  <si>
    <t>0117320</t>
  </si>
  <si>
    <t>7320</t>
  </si>
  <si>
    <t>Будівництво об’єктів житлово-комунального господарства</t>
  </si>
  <si>
    <t>7400</t>
  </si>
  <si>
    <t>Транспорт, транспортна інфраструктура, дорожнє господарство</t>
  </si>
  <si>
    <t>0117440</t>
  </si>
  <si>
    <t>0117412</t>
  </si>
  <si>
    <t>0117600</t>
  </si>
  <si>
    <t>Інші програми та заходи, пов’язані з економічною діяльністю</t>
  </si>
  <si>
    <t>0117650</t>
  </si>
  <si>
    <t>7650</t>
  </si>
  <si>
    <t>Проведення експертної грошової оцінки земельної ділянки чи права на неї</t>
  </si>
  <si>
    <t>0117660</t>
  </si>
  <si>
    <t>7660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</si>
  <si>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</si>
  <si>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0117670</t>
  </si>
  <si>
    <t>7670</t>
  </si>
  <si>
    <t>8000</t>
  </si>
  <si>
    <t>Інша діяльність</t>
  </si>
  <si>
    <t>х</t>
  </si>
  <si>
    <t>Захист населення і територій від назвичайних ситуацій техногенного та природного характеру</t>
  </si>
  <si>
    <t>0118110</t>
  </si>
  <si>
    <t>Заходи із запобігання та ліквідації надзвичайних ситуацій та наслідків стихійного лиха</t>
  </si>
  <si>
    <t>0118340</t>
  </si>
  <si>
    <t>Природоохоронні заходи за рахунок цільвих фондів</t>
  </si>
  <si>
    <t>0117690</t>
  </si>
  <si>
    <t>7690</t>
  </si>
  <si>
    <t>Інша економічна діяльність</t>
  </si>
  <si>
    <t>7691</t>
  </si>
  <si>
    <t>Цільові фонди, утворені Верховною Радою Автономної Республіки Крим, органами місцевого самоврядування і місцевими органами виконавчої влади і фонди, утворені Верховною Радою Автономної республіки Крим, органами місцевого самоврядування і місцевими органами виконавчої влади</t>
  </si>
  <si>
    <t>0118700</t>
  </si>
  <si>
    <t>0119110</t>
  </si>
  <si>
    <t>Субвенція з місцевого бюджету на сдійснення переданих видатків у сфері охорони здоров’я за рахунок коштів медичної субвенції</t>
  </si>
  <si>
    <t>0119410</t>
  </si>
  <si>
    <t>0119770</t>
  </si>
  <si>
    <t>Інші субвенції з місцевого бюджету</t>
  </si>
  <si>
    <t>0117691</t>
  </si>
  <si>
    <t>0117693</t>
  </si>
  <si>
    <t>7693</t>
  </si>
  <si>
    <t>Інші заходи, пов’язані з економічною діяльністю</t>
  </si>
  <si>
    <t>Інші заклади та заходи в галузі культури та мистецтва</t>
  </si>
  <si>
    <t>0829</t>
  </si>
  <si>
    <t>Інші заходи в галузі культури і мистецтва</t>
  </si>
  <si>
    <t>Надання спеціалізованої освіти школами естетичного виховання (музичними, художніми, хореографічними, театральними, хоровими, мистецькими)</t>
  </si>
  <si>
    <t>Методичне забезпечення діяльності навчальних закладів</t>
  </si>
  <si>
    <t>Інші програми, заклади та заходи в сфері освіти</t>
  </si>
  <si>
    <t>Забезпечення діяльності інших закладів у сфері освіти</t>
  </si>
  <si>
    <t>Інші програми та заходи у сфері освіти</t>
  </si>
  <si>
    <t>0824</t>
  </si>
  <si>
    <t>Забезпечення діяльності музеїв і виставок</t>
  </si>
  <si>
    <t>Забезпечення діяльності палаців і будинків культури, клубів, центрів дозвілля  та інших клубних закладів</t>
  </si>
  <si>
    <t>Проведення спортивної роботи в регіоні</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</si>
  <si>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</si>
  <si>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</si>
  <si>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Утримання та навчально - тренувальна робота комунальних дитячо - юнацьких спортивних товариств</t>
  </si>
  <si>
    <t>Будівництво і регіональний розвиток</t>
  </si>
  <si>
    <t>Будівництво об’єктів соціально-культурного призначення</t>
  </si>
  <si>
    <t>7321</t>
  </si>
  <si>
    <t xml:space="preserve">Будівництво освітніх установ та закладів </t>
  </si>
  <si>
    <t xml:space="preserve">Доходи  міського бюджету на 2018 рік </t>
  </si>
  <si>
    <t>Повернення кредитів до міського  бюджету  та розподіл надання кредитів з міського бюджету в 2018 році</t>
  </si>
  <si>
    <t>8800</t>
  </si>
  <si>
    <t>Кредитування</t>
  </si>
  <si>
    <t>0118831</t>
  </si>
  <si>
    <t>0118830</t>
  </si>
  <si>
    <t>8830</t>
  </si>
  <si>
    <t>Довгострокові кредити індивідуальним  забудовникам на селі та їх повернення</t>
  </si>
  <si>
    <t>8831</t>
  </si>
  <si>
    <t>Надання кредиту</t>
  </si>
  <si>
    <t>0118832</t>
  </si>
  <si>
    <t>8832</t>
  </si>
  <si>
    <t>Повернення кредиту</t>
  </si>
  <si>
    <t xml:space="preserve">                Міжбюджетні трансферти з міського бюджету на 2018 рік</t>
  </si>
  <si>
    <t>1124400</t>
  </si>
  <si>
    <t>01197700</t>
  </si>
  <si>
    <t xml:space="preserve">                             по Корюківській міській раді  у 2018 році</t>
  </si>
  <si>
    <t>ПКД та будівництво водогону по вул.Вокзальна м.Корюківка</t>
  </si>
  <si>
    <t xml:space="preserve">ПКД "Будівництво артезіанської свердловини для питного водопостачання з використанням енергоощадного обладнання в м.Корюківка Чернігівської області" </t>
  </si>
  <si>
    <t>ПКД на будівництво сільської лікарської амбулаторії в с.Наумівка</t>
  </si>
  <si>
    <t>1100</t>
  </si>
  <si>
    <t>1161</t>
  </si>
  <si>
    <t xml:space="preserve">     Перелік  місцевих  програм, які фінансуватимуться за рахунок коштів міського бюджету у 2018 році</t>
  </si>
  <si>
    <t>3190</t>
  </si>
  <si>
    <t>«Соціальний захист  окремих категорій населення на 2018 рік»</t>
  </si>
  <si>
    <t>"Комплексна програма профілактики правопорушень на 2018 рік"</t>
  </si>
  <si>
    <t>"Програма раціонального використання та охорони водних ресурсів Корюківської міської ради на 2018 рік"</t>
  </si>
  <si>
    <t>7412</t>
  </si>
  <si>
    <t xml:space="preserve">Утримання доріг та розвиток транспортної інфрастуктури  </t>
  </si>
  <si>
    <t>«Розвиток житлово-комунального господарства та благоустрій населених пунктів Корюківської міської ради» на 2018рік</t>
  </si>
  <si>
    <t>Заходи із запобігання та ліквідацію надзвичайних ситуацій та наслідків стихійного лиха</t>
  </si>
  <si>
    <t>Надходження бюджетних установ від додаткової (господарської) діяльності</t>
  </si>
  <si>
    <t>Плата за оренду майна бюджетних установ</t>
  </si>
  <si>
    <t>0110180</t>
  </si>
  <si>
    <t>Інша діяльність у сфері державного управління</t>
  </si>
  <si>
    <t>0117680</t>
  </si>
  <si>
    <t>7680</t>
  </si>
  <si>
    <t>Членські внески до асоціації органів місцевого самоврядування</t>
  </si>
  <si>
    <t>Нагородження відзнаками Корюківської міської ради на 2018 рік</t>
  </si>
  <si>
    <t>"Членські внески" на 2018 рік</t>
  </si>
  <si>
    <t>Програма забезпечення малочисельних та віддалених сіл громади товарами першої необхідності та хлібом на 2018-2020 роки</t>
  </si>
  <si>
    <t>«Фінансова підтримка громадських організацій інвалідів, ветеранів, учасників війни та інших категорій населення»на 2018-2020 роки</t>
  </si>
  <si>
    <t>"Підтримка учасників антитерористичної операції та членів їх сімей-мешканців Корюківської міської ради на 2018-2020 роки"</t>
  </si>
  <si>
    <t>"Програма створення чи коригування містобудівниї документації та регулювання земельних відносин на 2018-2019 роки"</t>
  </si>
  <si>
    <t>0600000</t>
  </si>
  <si>
    <t>0610000</t>
  </si>
  <si>
    <t>0611010</t>
  </si>
  <si>
    <t>0611020</t>
  </si>
  <si>
    <t>0611090</t>
  </si>
  <si>
    <t>0611100</t>
  </si>
  <si>
    <t>0611150</t>
  </si>
  <si>
    <t>0611160</t>
  </si>
  <si>
    <t>0611161</t>
  </si>
  <si>
    <t>0611162</t>
  </si>
  <si>
    <t>0614040</t>
  </si>
  <si>
    <t>0614060</t>
  </si>
  <si>
    <t>0614080</t>
  </si>
  <si>
    <t>0614082</t>
  </si>
  <si>
    <t>0615010</t>
  </si>
  <si>
    <t>0615011</t>
  </si>
  <si>
    <t>0615012</t>
  </si>
  <si>
    <t>0615030</t>
  </si>
  <si>
    <t>0615031</t>
  </si>
  <si>
    <t>0617300</t>
  </si>
  <si>
    <t>0617320</t>
  </si>
  <si>
    <t>0617321</t>
  </si>
  <si>
    <t>Реконструкція КНС та каналізаційного колектора по вул.Вокзальна, 8б в м.Корюківка Чернігівської області</t>
  </si>
  <si>
    <t>7322</t>
  </si>
  <si>
    <t>7310</t>
  </si>
  <si>
    <t>Будівництво медичних установ та закладів</t>
  </si>
  <si>
    <t>0117310</t>
  </si>
  <si>
    <t>0117322</t>
  </si>
  <si>
    <t>«Розвиток житлово-комунального господарства та благоустрій населених пунктів Корюківської міської ради» на 2018рік", "Програма соціально-економічного та культурного розвитку Корюківської міської територіальної громади на 2018 рік"</t>
  </si>
  <si>
    <t>"Організація та проведення  громадських робіт для населення Корюківської міської ради у 2018-2020 роках"</t>
  </si>
  <si>
    <t>Будівництво об’єктів соціально- культурного призначення</t>
  </si>
  <si>
    <t>(грн)</t>
  </si>
  <si>
    <t>Програма "Цивільного захисту населення Корюківської громади на 2018  - 2020 роки"</t>
  </si>
  <si>
    <t xml:space="preserve">Корюківський районний бюджет </t>
  </si>
  <si>
    <t>На початок року</t>
  </si>
  <si>
    <t>0119800</t>
  </si>
  <si>
    <t>Субвені з місцевого бюджету державному бюджету на виконання програм соціально - економічного розвитку регіонів</t>
  </si>
  <si>
    <t>0117442</t>
  </si>
  <si>
    <t>7442</t>
  </si>
  <si>
    <t>Утримання та розвиток інших об’єктів транспортної інфраструктури</t>
  </si>
  <si>
    <t>9800</t>
  </si>
  <si>
    <t>Природоохоронні заходи за рахунок цільових фондів</t>
  </si>
  <si>
    <t>Акцизний податок з вироблених в Україні підакцизних товарів (продукції)</t>
  </si>
  <si>
    <t>Акцизний податок з ввезених на митну територію України підакцизних товарів (продукції) </t>
  </si>
  <si>
    <t>Утримання та розвиток інших об’єктів  транспортної  інфраструктури</t>
  </si>
  <si>
    <t>"Перевезення пасажирів по місту Корюківка на 2018 рік"</t>
  </si>
  <si>
    <t>"Програма модернізації систем цілісного майнового комплексу по теплопостачанню м.Корюківка на 2018 рік"</t>
  </si>
  <si>
    <t>Прогарама охорони навколишнього природного середовища Корюківської міської ради на 2018-2020 роки</t>
  </si>
  <si>
    <t>ПКД на будівництво підїздної дороги до паркувально - розвантажувального майданчика за адресою пров. Дудка 2-б в м.Корюківка, Корюківського району, Чернігівської області</t>
  </si>
  <si>
    <t>ПКД на будівництво  паркувально - розвантажувального майданчика за адресою пров. Дудка 2-б в м.Корюківка, Корюківського району, Чернігівської області</t>
  </si>
  <si>
    <t>"Громадське бюджетування (бюджет участі) в Корюківській міській територіальній громаді на 2018 - 2021 роки"</t>
  </si>
  <si>
    <t>0110150</t>
  </si>
  <si>
    <t>0150</t>
  </si>
  <si>
    <t>Організаційне, інформаційно - 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</si>
  <si>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ФІНАНСУВАННЯ      МІСЬКОГО      БЮДЖЕТУ     НА     2018  РІК</t>
  </si>
  <si>
    <t>"Управління майном міської комунальної власності Корюківської міської територіальної громади на 2018-2020 роки"</t>
  </si>
  <si>
    <t>до рішення чотирнадцятої сесії Корюківської міської ради сьмого скликання від                  __ травня 2018 року "Про внесення змін до рішення дванадцятої сесії Корюківської міської ради сьомого скликання від 21 грудня  2017 року "Про міський бюджет на 2018 рік"</t>
  </si>
  <si>
    <t>до рішення чотирнадцятої сесії Корюківської міської ради сьомого сликання від            __  травня 2018 року "Про внесення змін до  рішення дванадцятої сесії Корюківської міської ради сьомого скликання від 21 грудня  2017 року "Про міський бюджет на 2018 рік"</t>
  </si>
  <si>
    <t>до рішення чотирнадцятої сесії Корюківської міської ради сьмого скликання від  __ травня 2018 року "Про внесення змін до рішення дванадцятої сесії Корюківської міської ради сьомого скликання від 21 грудня  2017 року "Про міський бюджет на 2018 рік"</t>
  </si>
  <si>
    <t>до рішення чотирнадцятої сесії Корюківської міської ради сьмого скликання від  __ травня  2018 року "Про внесення змін до рішення дванадцятої сесії Корюківської міської ради сьомого скликання від 21 грудня  2017 року "Про міський бюджет на 2018 рік"</t>
  </si>
  <si>
    <t>061162</t>
  </si>
  <si>
    <t>1162</t>
  </si>
  <si>
    <t>Інші рограми та заходи у сфері освіти</t>
  </si>
  <si>
    <t>Обласний бюджет</t>
  </si>
  <si>
    <t>Субвенції</t>
  </si>
  <si>
    <t>Субвенця з місцевого бюджету державному бюджетуна виконання програм соціально - економічного розвитку регіонів</t>
  </si>
  <si>
    <t>спеціальний фонд</t>
  </si>
  <si>
    <t>019800</t>
  </si>
  <si>
    <t>0617360</t>
  </si>
  <si>
    <t>0617363</t>
  </si>
  <si>
    <t>Виконання інвестиційних проектів</t>
  </si>
  <si>
    <t>7363</t>
  </si>
  <si>
    <t>Виконання інвестиційних проектів в рамках здійснення заходів щодо соціально - економічного розвитку територій (включаючи співфінансування)</t>
  </si>
  <si>
    <t>до рішення чотирнадцятої сесії Корюківської міської ради сьмого скликання від   __ травня  2018 року "Про внесення змін до рішення дванадцятої сесії Корюківської міської ради сьомого скликання від 21 грудня  2017 року "Про міський бюджет на 2018 рік"</t>
  </si>
  <si>
    <t>до рішення чотирнадцятої сесії Корюківської сьмого скликання від        __ травня  2018 року "Про внесення змін до рішення дванадцятої сесії Корюківської міської ради сьомого скликання від 21 грудня  2017 року "Про міський бюджет на 2018 рік"</t>
  </si>
  <si>
    <t>Програма фінансової підтримки 2 державного пожежно - рятувального загону У ДСНС України у Чернігівській області на покращення матеріально - технічного стану 9 державної пожежно - рятувальної частини (м.Корюківка) на 2018 рік</t>
  </si>
  <si>
    <t>Програма фінансової підтримки Управління Державної казначейської служби України у Корюківському районі Чернігівської області для забезпечення розвитку та бехперебійної роботи казначейської служби у Корюківському районі на 2018 рік</t>
  </si>
  <si>
    <t>Реконструкція  Корюківської ЗОШ І-ІІІ ст № 1 з енергоефективними заходами та створення нового освітнього простору</t>
  </si>
  <si>
    <t>0116010</t>
  </si>
  <si>
    <t>6010</t>
  </si>
  <si>
    <t>Утримання та ефективна експлуатація об’єктів житлово - комунального господарства</t>
  </si>
  <si>
    <t>0116013</t>
  </si>
  <si>
    <t>6013</t>
  </si>
  <si>
    <t>Забезпечення діяльності водопровідно - каналізаційного господарства</t>
  </si>
  <si>
    <t>400000</t>
  </si>
  <si>
    <t>905000</t>
  </si>
  <si>
    <t>Будівництво артезіанської свердловини для питного водопостачання з використанням енергоощадного обладнання в с.Сядрине</t>
  </si>
  <si>
    <t>Будівництво спортивного багатофункціонального майданчика з поліуритановим покриттям в Корюківській ЗОШ І-ІІІст.№ 4</t>
  </si>
  <si>
    <t>Транспортний податок з фізичних осіб</t>
  </si>
  <si>
    <t>Дотація з місцевого бюджету на здійсснення переданих з державного бюджету видатків з утримання закладів освіти та охорони здоров’я за рахунок додаткової дотації з державного бюджету</t>
  </si>
  <si>
    <t>Субвенція з мвсевого бюджту за рахунок залишку освітньої субвенції, що утворився на початок бюджетного періоду</t>
  </si>
  <si>
    <t>Субвенція з місевого бюджету  на надання державної підтримки особам з особливими освітніми потребами за рахунок відповідної субвенції з державного бюджету</t>
  </si>
  <si>
    <t>4670000</t>
  </si>
  <si>
    <t>1970000</t>
  </si>
  <si>
    <t>Комплексна програма з реалізації міграційної політики Корюківського районного сектору Управління Державної міграційної Служби України в Чернігівській області на 2018 рік</t>
  </si>
  <si>
    <t>4387200</t>
  </si>
  <si>
    <t>303000</t>
  </si>
  <si>
    <t>до рішення  чотирнадцятої сесії Корюківської міської ради сьмого скликання від 24 травня  2018 року "Про внесення змін до рішення дванадцятої сесії Корюківської міської ради сьомого скликання від 21 грудня  2017 року "Про міський бюджет на 2018 рік"</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</si>
</sst>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
    <numFmt numFmtId="201" formatCode="[$-422]d\ mmmm\ yyyy&quot; р.&quot;"/>
    <numFmt numFmtId="202" formatCode="_-* #,##0.000\ _г_р_н_._-;\-* #,##0.000\ _г_р_н_._-;_-* &quot;-&quot;??\ _г_р_н_._-;_-@_-"/>
    <numFmt numFmtId="203" formatCode="#,##0_ ;\-#,##0\ "/>
    <numFmt numFmtId="204" formatCode="#0.00"/>
  </numFmts>
  <fonts count="96">
    <font>
      <sz val="10"/>
      <name val="Arial Cyr"/>
      <family val="0"/>
    </font>
    <font>
      <b/>
      <sz val="10"/>
      <name val="Arial Cyr"/>
      <family val="0"/>
    </font>
    <font>
      <b/>
      <sz val="14"/>
      <name val="Arial Cyr"/>
      <family val="0"/>
    </font>
    <font>
      <sz val="8"/>
      <name val="Arial CYR"/>
      <family val="0"/>
    </font>
    <font>
      <sz val="14"/>
      <name val="Arial Cyr"/>
      <family val="0"/>
    </font>
    <font>
      <sz val="12"/>
      <name val="Arial Cyr"/>
      <family val="0"/>
    </font>
    <font>
      <b/>
      <sz val="12"/>
      <name val="Arial Cyr"/>
      <family val="0"/>
    </font>
    <font>
      <sz val="10"/>
      <name val="Times New Roman"/>
      <family val="1"/>
    </font>
    <font>
      <b/>
      <sz val="10"/>
      <name val="Times New Roman"/>
      <family val="1"/>
    </font>
    <font>
      <sz val="14"/>
      <name val="Times New Roman"/>
      <family val="1"/>
    </font>
    <font>
      <b/>
      <sz val="12"/>
      <name val="Times New Roman"/>
      <family val="1"/>
    </font>
    <font>
      <sz val="12"/>
      <name val="Times New Roman"/>
      <family val="1"/>
    </font>
    <font>
      <b/>
      <sz val="16"/>
      <name val="Times New Roman"/>
      <family val="1"/>
    </font>
    <font>
      <u val="single"/>
      <sz val="10"/>
      <color indexed="12"/>
      <name val="Arial Cyr"/>
      <family val="0"/>
    </font>
    <font>
      <u val="single"/>
      <sz val="10"/>
      <color indexed="36"/>
      <name val="Arial Cyr"/>
      <family val="0"/>
    </font>
    <font>
      <b/>
      <sz val="14"/>
      <name val="Times New Roman"/>
      <family val="1"/>
    </font>
    <font>
      <b/>
      <sz val="9"/>
      <name val="Arial Cyr"/>
      <family val="0"/>
    </font>
    <font>
      <sz val="8"/>
      <name val="Times New Roman"/>
      <family val="1"/>
    </font>
    <font>
      <sz val="10"/>
      <name val="Helv"/>
      <family val="0"/>
    </font>
    <font>
      <b/>
      <sz val="8"/>
      <name val="Times New Roman"/>
      <family val="1"/>
    </font>
    <font>
      <sz val="11"/>
      <name val="Times New Roman"/>
      <family val="1"/>
    </font>
    <font>
      <i/>
      <sz val="14"/>
      <name val="Times New Roman"/>
      <family val="1"/>
    </font>
    <font>
      <b/>
      <i/>
      <sz val="14"/>
      <name val="Times New Roman"/>
      <family val="1"/>
    </font>
    <font>
      <b/>
      <i/>
      <sz val="12"/>
      <name val="Times New Roman"/>
      <family val="1"/>
    </font>
    <font>
      <i/>
      <sz val="10"/>
      <name val="Arial Cyr"/>
      <family val="0"/>
    </font>
    <font>
      <i/>
      <sz val="12"/>
      <name val="Times New Roman"/>
      <family val="1"/>
    </font>
    <font>
      <b/>
      <sz val="11"/>
      <name val="Times New Roman"/>
      <family val="1"/>
    </font>
    <font>
      <b/>
      <sz val="18"/>
      <name val="Arial Cyr"/>
      <family val="0"/>
    </font>
    <font>
      <b/>
      <sz val="11"/>
      <name val="Arial Cyr"/>
      <family val="0"/>
    </font>
    <font>
      <sz val="11"/>
      <name val="Arial Cyr"/>
      <family val="0"/>
    </font>
    <font>
      <i/>
      <sz val="14"/>
      <name val="Arial Cyr"/>
      <family val="0"/>
    </font>
    <font>
      <b/>
      <sz val="9"/>
      <name val="Times New Roman"/>
      <family val="1"/>
    </font>
    <font>
      <b/>
      <sz val="16"/>
      <color indexed="8"/>
      <name val="Times New Roman"/>
      <family val="1"/>
    </font>
    <font>
      <sz val="9"/>
      <color indexed="8"/>
      <name val="Times New Roman"/>
      <family val="1"/>
    </font>
    <font>
      <b/>
      <sz val="10"/>
      <name val="Times New Roman CYR"/>
      <family val="0"/>
    </font>
    <font>
      <b/>
      <sz val="11"/>
      <name val="Times New Roman Cyr"/>
      <family val="0"/>
    </font>
    <font>
      <sz val="16"/>
      <name val="Arial Cyr"/>
      <family val="0"/>
    </font>
    <font>
      <b/>
      <sz val="18"/>
      <name val="Times New Roman"/>
      <family val="1"/>
    </font>
    <font>
      <b/>
      <sz val="22"/>
      <name val="Times New Roman"/>
      <family val="1"/>
    </font>
    <font>
      <b/>
      <sz val="20"/>
      <name val="Arial Cyr"/>
      <family val="0"/>
    </font>
    <font>
      <sz val="11"/>
      <name val="Arial"/>
      <family val="2"/>
    </font>
    <font>
      <b/>
      <i/>
      <sz val="11"/>
      <name val="Arial"/>
      <family val="2"/>
    </font>
    <font>
      <sz val="13.5"/>
      <name val="Times New Roman"/>
      <family val="1"/>
    </font>
    <font>
      <sz val="16"/>
      <name val="Times New Roman"/>
      <family val="1"/>
    </font>
    <font>
      <b/>
      <i/>
      <sz val="16"/>
      <name val="Times New Roman"/>
      <family val="1"/>
    </font>
    <font>
      <sz val="15"/>
      <name val="Arial Cyr"/>
      <family val="0"/>
    </font>
    <font>
      <sz val="15"/>
      <name val="Times New Roman"/>
      <family val="1"/>
    </font>
    <font>
      <i/>
      <sz val="15"/>
      <name val="Times New Roman"/>
      <family val="1"/>
    </font>
    <font>
      <b/>
      <sz val="15"/>
      <name val="Times New Roman"/>
      <family val="1"/>
    </font>
    <font>
      <b/>
      <sz val="16"/>
      <name val="Arial Cyr"/>
      <family val="0"/>
    </font>
    <font>
      <b/>
      <i/>
      <sz val="16"/>
      <name val="Arial Cyr"/>
      <family val="0"/>
    </font>
    <font>
      <i/>
      <sz val="16"/>
      <name val="Times New Roman"/>
      <family val="1"/>
    </font>
    <font>
      <b/>
      <sz val="9"/>
      <color indexed="8"/>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i/>
      <sz val="14"/>
      <color indexed="8"/>
      <name val="Times New Roman"/>
      <family val="1"/>
    </font>
    <font>
      <sz val="10"/>
      <color indexed="17"/>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b/>
      <i/>
      <sz val="14"/>
      <color theme="1"/>
      <name val="Times New Roman"/>
      <family val="1"/>
    </font>
    <font>
      <sz val="10"/>
      <color rgb="FF00B050"/>
      <name val="Arial Cyr"/>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rgb="FFFFFF00"/>
        <bgColor indexed="64"/>
      </patternFill>
    </fill>
    <fill>
      <patternFill patternType="solid">
        <fgColor indexed="41"/>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style="medium"/>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style="thin"/>
      <top style="thin"/>
      <bottom style="medium"/>
    </border>
    <border>
      <left style="medium"/>
      <right style="thin"/>
      <top style="medium"/>
      <bottom style="medium"/>
    </border>
    <border>
      <left>
        <color indexed="63"/>
      </left>
      <right>
        <color indexed="63"/>
      </right>
      <top style="thin"/>
      <bottom style="thin"/>
    </border>
    <border>
      <left style="thin"/>
      <right>
        <color indexed="63"/>
      </right>
      <top style="thin"/>
      <bottom>
        <color indexed="63"/>
      </bottom>
    </border>
    <border>
      <left style="medium"/>
      <right style="medium"/>
      <top style="medium"/>
      <bottom>
        <color indexed="63"/>
      </bottom>
    </border>
    <border>
      <left style="medium"/>
      <right>
        <color indexed="63"/>
      </right>
      <top>
        <color indexed="63"/>
      </top>
      <bottom style="medium"/>
    </border>
    <border>
      <left style="medium"/>
      <right style="medium"/>
      <top>
        <color indexed="63"/>
      </top>
      <bottom style="medium"/>
    </border>
    <border>
      <left style="thin"/>
      <right style="thin"/>
      <top>
        <color indexed="63"/>
      </top>
      <bottom>
        <color indexed="63"/>
      </bottom>
    </border>
    <border>
      <left style="medium"/>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style="medium"/>
      <right style="medium"/>
      <top>
        <color indexed="63"/>
      </top>
      <bottom>
        <color indexed="63"/>
      </bottom>
    </border>
    <border>
      <left style="medium"/>
      <right style="thin"/>
      <top style="thin"/>
      <bottom style="thin"/>
    </border>
    <border>
      <left style="medium"/>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style="thin"/>
    </border>
    <border>
      <left style="thin"/>
      <right style="medium"/>
      <top style="thin"/>
      <bottom style="medium"/>
    </border>
    <border>
      <left>
        <color indexed="63"/>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1" applyNumberFormat="0" applyAlignment="0" applyProtection="0"/>
    <xf numFmtId="0" fontId="78" fillId="27" borderId="2" applyNumberFormat="0" applyAlignment="0" applyProtection="0"/>
    <xf numFmtId="0" fontId="79" fillId="27" borderId="1" applyNumberFormat="0" applyAlignment="0" applyProtection="0"/>
    <xf numFmtId="0" fontId="13"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28" borderId="7" applyNumberFormat="0" applyAlignment="0" applyProtection="0"/>
    <xf numFmtId="0" fontId="85" fillId="0" borderId="0" applyNumberFormat="0" applyFill="0" applyBorder="0" applyAlignment="0" applyProtection="0"/>
    <xf numFmtId="0" fontId="86" fillId="29" borderId="0" applyNumberFormat="0" applyBorder="0" applyAlignment="0" applyProtection="0"/>
    <xf numFmtId="0" fontId="87" fillId="0" borderId="0">
      <alignment/>
      <protection/>
    </xf>
    <xf numFmtId="0" fontId="14" fillId="0" borderId="0" applyNumberFormat="0" applyFill="0" applyBorder="0" applyAlignment="0" applyProtection="0"/>
    <xf numFmtId="0" fontId="88" fillId="30" borderId="0" applyNumberFormat="0" applyBorder="0" applyAlignment="0" applyProtection="0"/>
    <xf numFmtId="0" fontId="8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0" fillId="0" borderId="9" applyNumberFormat="0" applyFill="0" applyAlignment="0" applyProtection="0"/>
    <xf numFmtId="0" fontId="9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92" fillId="32" borderId="0" applyNumberFormat="0" applyBorder="0" applyAlignment="0" applyProtection="0"/>
  </cellStyleXfs>
  <cellXfs count="611">
    <xf numFmtId="0" fontId="0" fillId="0" borderId="0" xfId="0" applyAlignment="1">
      <alignment/>
    </xf>
    <xf numFmtId="0" fontId="1" fillId="0" borderId="0" xfId="0" applyFont="1" applyAlignment="1">
      <alignment/>
    </xf>
    <xf numFmtId="0" fontId="4" fillId="0" borderId="0" xfId="0" applyFont="1"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xf>
    <xf numFmtId="0" fontId="4" fillId="0" borderId="11" xfId="0" applyFont="1" applyBorder="1" applyAlignment="1">
      <alignment/>
    </xf>
    <xf numFmtId="0" fontId="4" fillId="33" borderId="0" xfId="0" applyFont="1" applyFill="1" applyAlignment="1">
      <alignment/>
    </xf>
    <xf numFmtId="0" fontId="2" fillId="0" borderId="12" xfId="0" applyFont="1" applyBorder="1" applyAlignment="1">
      <alignment/>
    </xf>
    <xf numFmtId="0" fontId="12" fillId="0" borderId="0" xfId="0" applyFont="1" applyAlignment="1">
      <alignment/>
    </xf>
    <xf numFmtId="0" fontId="0" fillId="0" borderId="0" xfId="0" applyAlignment="1">
      <alignment/>
    </xf>
    <xf numFmtId="0" fontId="10" fillId="0" borderId="0" xfId="0" applyFont="1" applyAlignment="1">
      <alignment horizontal="right"/>
    </xf>
    <xf numFmtId="0" fontId="5" fillId="0" borderId="0" xfId="0" applyFont="1" applyAlignment="1">
      <alignment horizontal="right"/>
    </xf>
    <xf numFmtId="0" fontId="10" fillId="0" borderId="0" xfId="0" applyFont="1" applyAlignment="1">
      <alignment/>
    </xf>
    <xf numFmtId="0" fontId="11" fillId="0" borderId="11" xfId="0" applyFont="1" applyBorder="1" applyAlignment="1">
      <alignment horizontal="center" vertical="center"/>
    </xf>
    <xf numFmtId="0" fontId="11" fillId="0" borderId="11" xfId="0" applyFont="1" applyBorder="1" applyAlignment="1">
      <alignment/>
    </xf>
    <xf numFmtId="0" fontId="16" fillId="0" borderId="0" xfId="0" applyFont="1" applyAlignment="1">
      <alignment/>
    </xf>
    <xf numFmtId="1" fontId="11" fillId="0" borderId="11" xfId="0" applyNumberFormat="1" applyFont="1" applyFill="1" applyBorder="1" applyAlignment="1">
      <alignment horizontal="center" vertical="center"/>
    </xf>
    <xf numFmtId="1" fontId="10" fillId="0" borderId="11" xfId="0" applyNumberFormat="1" applyFont="1" applyFill="1" applyBorder="1" applyAlignment="1">
      <alignment horizontal="center" vertical="center"/>
    </xf>
    <xf numFmtId="1" fontId="10" fillId="0" borderId="11" xfId="0" applyNumberFormat="1" applyFont="1" applyFill="1" applyBorder="1" applyAlignment="1">
      <alignment horizontal="center" vertical="center" shrinkToFit="1"/>
    </xf>
    <xf numFmtId="1" fontId="11" fillId="0" borderId="11" xfId="0" applyNumberFormat="1" applyFont="1" applyFill="1" applyBorder="1" applyAlignment="1">
      <alignment horizontal="center" vertical="center" shrinkToFit="1"/>
    </xf>
    <xf numFmtId="1" fontId="10" fillId="0" borderId="10" xfId="0" applyNumberFormat="1" applyFont="1" applyFill="1" applyBorder="1" applyAlignment="1">
      <alignment horizontal="center" vertical="center" shrinkToFit="1"/>
    </xf>
    <xf numFmtId="1" fontId="11" fillId="0" borderId="10" xfId="0" applyNumberFormat="1" applyFont="1" applyFill="1" applyBorder="1" applyAlignment="1">
      <alignment horizontal="center" vertical="center" shrinkToFit="1"/>
    </xf>
    <xf numFmtId="0" fontId="15" fillId="0" borderId="0" xfId="0" applyFont="1" applyAlignment="1">
      <alignment/>
    </xf>
    <xf numFmtId="0" fontId="0" fillId="0" borderId="11" xfId="0" applyBorder="1" applyAlignment="1">
      <alignment/>
    </xf>
    <xf numFmtId="1" fontId="10" fillId="0" borderId="10" xfId="0" applyNumberFormat="1" applyFont="1" applyFill="1" applyBorder="1" applyAlignment="1">
      <alignment horizontal="center" vertical="center"/>
    </xf>
    <xf numFmtId="0" fontId="10" fillId="0" borderId="11" xfId="0" applyFont="1" applyBorder="1" applyAlignment="1">
      <alignment/>
    </xf>
    <xf numFmtId="0" fontId="0" fillId="34" borderId="11" xfId="0" applyFill="1" applyBorder="1" applyAlignment="1">
      <alignment/>
    </xf>
    <xf numFmtId="1" fontId="15" fillId="33" borderId="0" xfId="0" applyNumberFormat="1" applyFont="1" applyFill="1" applyBorder="1" applyAlignment="1">
      <alignment horizontal="left" vertical="center" wrapText="1"/>
    </xf>
    <xf numFmtId="1" fontId="15" fillId="33" borderId="0" xfId="0" applyNumberFormat="1" applyFont="1" applyFill="1" applyBorder="1" applyAlignment="1">
      <alignment/>
    </xf>
    <xf numFmtId="0" fontId="17" fillId="0" borderId="0" xfId="0" applyFont="1" applyAlignment="1">
      <alignment wrapText="1"/>
    </xf>
    <xf numFmtId="0" fontId="17" fillId="0" borderId="0" xfId="0" applyFont="1" applyAlignment="1">
      <alignment/>
    </xf>
    <xf numFmtId="0" fontId="19"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1" xfId="0" applyFont="1" applyBorder="1" applyAlignment="1">
      <alignment wrapText="1"/>
    </xf>
    <xf numFmtId="1" fontId="10" fillId="34"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0" fontId="11" fillId="0" borderId="11" xfId="0" applyFont="1" applyFill="1" applyBorder="1" applyAlignment="1">
      <alignment horizontal="center" vertical="center" wrapText="1"/>
    </xf>
    <xf numFmtId="0" fontId="10" fillId="0" borderId="11" xfId="0" applyFont="1" applyFill="1" applyBorder="1" applyAlignment="1">
      <alignment horizontal="center" vertical="center"/>
    </xf>
    <xf numFmtId="0" fontId="11" fillId="0" borderId="11" xfId="0" applyFont="1" applyFill="1" applyBorder="1" applyAlignment="1">
      <alignment horizontal="center" vertical="center"/>
    </xf>
    <xf numFmtId="0" fontId="15" fillId="0" borderId="11" xfId="0" applyFont="1" applyBorder="1" applyAlignment="1">
      <alignment horizontal="center" vertical="center" wrapText="1"/>
    </xf>
    <xf numFmtId="0" fontId="15" fillId="0" borderId="11" xfId="0" applyFont="1" applyBorder="1" applyAlignment="1">
      <alignment horizontal="center" vertical="center"/>
    </xf>
    <xf numFmtId="0" fontId="15"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1" fontId="9" fillId="0" borderId="11" xfId="0" applyNumberFormat="1" applyFont="1" applyFill="1" applyBorder="1" applyAlignment="1">
      <alignment horizontal="left" vertical="center" wrapText="1"/>
    </xf>
    <xf numFmtId="1" fontId="15" fillId="0" borderId="10" xfId="0" applyNumberFormat="1" applyFont="1" applyFill="1" applyBorder="1" applyAlignment="1">
      <alignment horizontal="left" vertical="center" wrapText="1"/>
    </xf>
    <xf numFmtId="1" fontId="9" fillId="0" borderId="10" xfId="0" applyNumberFormat="1" applyFont="1" applyFill="1" applyBorder="1" applyAlignment="1">
      <alignment horizontal="left" vertical="center" wrapText="1"/>
    </xf>
    <xf numFmtId="0" fontId="9" fillId="0" borderId="11" xfId="0" applyFont="1" applyFill="1" applyBorder="1" applyAlignment="1">
      <alignment horizontal="center" vertical="center"/>
    </xf>
    <xf numFmtId="0" fontId="21" fillId="0" borderId="11" xfId="0" applyFont="1" applyFill="1" applyBorder="1" applyAlignment="1">
      <alignment horizontal="left" vertical="center" wrapText="1"/>
    </xf>
    <xf numFmtId="0" fontId="21" fillId="0" borderId="11" xfId="0" applyFont="1" applyFill="1" applyBorder="1" applyAlignment="1">
      <alignment horizontal="center" vertical="center"/>
    </xf>
    <xf numFmtId="0" fontId="9" fillId="0" borderId="13" xfId="0" applyFont="1" applyFill="1" applyBorder="1" applyAlignment="1">
      <alignment horizontal="center" vertical="center"/>
    </xf>
    <xf numFmtId="0" fontId="21" fillId="0" borderId="13" xfId="0" applyFont="1" applyFill="1" applyBorder="1" applyAlignment="1">
      <alignment horizontal="center" vertical="center"/>
    </xf>
    <xf numFmtId="1" fontId="9" fillId="0" borderId="11" xfId="0" applyNumberFormat="1" applyFont="1" applyFill="1" applyBorder="1" applyAlignment="1">
      <alignment horizontal="center" vertical="center" shrinkToFit="1"/>
    </xf>
    <xf numFmtId="1" fontId="9" fillId="0" borderId="10" xfId="0" applyNumberFormat="1" applyFont="1" applyFill="1" applyBorder="1" applyAlignment="1">
      <alignment horizontal="center" vertical="center"/>
    </xf>
    <xf numFmtId="1" fontId="9" fillId="33" borderId="13" xfId="0" applyNumberFormat="1" applyFont="1" applyFill="1" applyBorder="1" applyAlignment="1">
      <alignment horizontal="center" vertical="center" shrinkToFit="1"/>
    </xf>
    <xf numFmtId="0" fontId="12" fillId="0" borderId="11" xfId="0" applyFont="1" applyBorder="1" applyAlignment="1">
      <alignment horizontal="center" vertical="center" wrapText="1"/>
    </xf>
    <xf numFmtId="0" fontId="4" fillId="0" borderId="0" xfId="0" applyFont="1" applyBorder="1" applyAlignment="1">
      <alignment/>
    </xf>
    <xf numFmtId="0" fontId="6" fillId="0" borderId="0" xfId="0" applyFont="1" applyBorder="1" applyAlignment="1">
      <alignment/>
    </xf>
    <xf numFmtId="0" fontId="5" fillId="0" borderId="0" xfId="0" applyFont="1" applyBorder="1" applyAlignment="1">
      <alignment/>
    </xf>
    <xf numFmtId="0" fontId="9" fillId="0" borderId="0" xfId="0" applyFont="1" applyAlignment="1">
      <alignment/>
    </xf>
    <xf numFmtId="0" fontId="2" fillId="0" borderId="0" xfId="0" applyFont="1" applyAlignment="1">
      <alignment/>
    </xf>
    <xf numFmtId="0" fontId="22" fillId="0" borderId="10" xfId="0" applyFont="1" applyBorder="1" applyAlignment="1">
      <alignment horizontal="center" vertical="center" wrapText="1"/>
    </xf>
    <xf numFmtId="1" fontId="22"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1" fontId="21" fillId="0" borderId="10" xfId="0" applyNumberFormat="1" applyFont="1" applyBorder="1" applyAlignment="1">
      <alignment horizontal="center" vertical="center" wrapText="1"/>
    </xf>
    <xf numFmtId="0" fontId="22" fillId="0" borderId="10" xfId="0" applyFont="1" applyFill="1" applyBorder="1" applyAlignment="1">
      <alignment horizontal="left" vertical="center" wrapText="1"/>
    </xf>
    <xf numFmtId="0" fontId="24" fillId="0" borderId="11" xfId="0" applyFont="1" applyBorder="1" applyAlignment="1">
      <alignment/>
    </xf>
    <xf numFmtId="1" fontId="25" fillId="0" borderId="10" xfId="0" applyNumberFormat="1" applyFont="1" applyFill="1" applyBorder="1" applyAlignment="1">
      <alignment horizontal="center" vertical="center"/>
    </xf>
    <xf numFmtId="0" fontId="22" fillId="0" borderId="11" xfId="0" applyFont="1" applyFill="1" applyBorder="1" applyAlignment="1">
      <alignment horizontal="left" vertical="center" wrapText="1"/>
    </xf>
    <xf numFmtId="1" fontId="21" fillId="0" borderId="10" xfId="0" applyNumberFormat="1" applyFont="1" applyFill="1" applyBorder="1" applyAlignment="1">
      <alignment horizontal="left" vertical="center" wrapText="1"/>
    </xf>
    <xf numFmtId="1" fontId="22" fillId="0" borderId="10" xfId="0" applyNumberFormat="1" applyFont="1" applyFill="1" applyBorder="1" applyAlignment="1">
      <alignment horizontal="center" vertical="center"/>
    </xf>
    <xf numFmtId="1" fontId="22" fillId="33" borderId="14" xfId="0" applyNumberFormat="1" applyFont="1" applyFill="1" applyBorder="1" applyAlignment="1">
      <alignment horizontal="center" vertical="center" shrinkToFit="1"/>
    </xf>
    <xf numFmtId="1" fontId="21" fillId="0" borderId="10" xfId="0" applyNumberFormat="1" applyFont="1" applyFill="1" applyBorder="1" applyAlignment="1">
      <alignment horizontal="center" vertical="center"/>
    </xf>
    <xf numFmtId="1" fontId="21" fillId="0" borderId="11" xfId="0" applyNumberFormat="1" applyFont="1" applyFill="1" applyBorder="1" applyAlignment="1">
      <alignment horizontal="center" vertical="center" shrinkToFit="1"/>
    </xf>
    <xf numFmtId="1" fontId="25" fillId="0" borderId="11" xfId="0" applyNumberFormat="1" applyFont="1" applyFill="1" applyBorder="1" applyAlignment="1">
      <alignment horizontal="center" vertical="center" shrinkToFit="1"/>
    </xf>
    <xf numFmtId="0" fontId="0" fillId="0" borderId="11" xfId="0" applyFont="1" applyBorder="1" applyAlignment="1">
      <alignment/>
    </xf>
    <xf numFmtId="0" fontId="22" fillId="0" borderId="11" xfId="0" applyFont="1" applyFill="1" applyBorder="1" applyAlignment="1">
      <alignment horizontal="center" vertical="center"/>
    </xf>
    <xf numFmtId="0" fontId="22" fillId="0" borderId="13" xfId="0" applyFont="1" applyFill="1" applyBorder="1" applyAlignment="1">
      <alignment horizontal="center" vertical="center"/>
    </xf>
    <xf numFmtId="1" fontId="22" fillId="0" borderId="10" xfId="0" applyNumberFormat="1" applyFont="1" applyFill="1" applyBorder="1" applyAlignment="1">
      <alignment horizontal="left" vertical="center" wrapText="1"/>
    </xf>
    <xf numFmtId="0" fontId="12" fillId="0" borderId="10" xfId="0" applyFont="1" applyBorder="1" applyAlignment="1">
      <alignment horizontal="center" vertical="center" wrapText="1"/>
    </xf>
    <xf numFmtId="1" fontId="12" fillId="0" borderId="10" xfId="0" applyNumberFormat="1" applyFont="1" applyBorder="1" applyAlignment="1">
      <alignment horizontal="center" vertical="center" wrapText="1"/>
    </xf>
    <xf numFmtId="1" fontId="12" fillId="0" borderId="10" xfId="0" applyNumberFormat="1" applyFont="1" applyFill="1" applyBorder="1" applyAlignment="1">
      <alignment horizontal="center" vertical="center"/>
    </xf>
    <xf numFmtId="0" fontId="12" fillId="0" borderId="15" xfId="0" applyFont="1" applyFill="1" applyBorder="1" applyAlignment="1">
      <alignment horizontal="center" vertical="center"/>
    </xf>
    <xf numFmtId="0" fontId="12" fillId="0" borderId="11" xfId="0" applyFont="1" applyFill="1" applyBorder="1" applyAlignment="1">
      <alignment horizontal="center" vertical="center"/>
    </xf>
    <xf numFmtId="1" fontId="12" fillId="0" borderId="10" xfId="0" applyNumberFormat="1" applyFont="1" applyFill="1" applyBorder="1" applyAlignment="1">
      <alignment horizontal="left" vertical="center" wrapText="1"/>
    </xf>
    <xf numFmtId="0" fontId="9" fillId="0" borderId="10" xfId="0" applyFont="1" applyFill="1" applyBorder="1" applyAlignment="1">
      <alignment horizontal="left" vertical="center" wrapText="1"/>
    </xf>
    <xf numFmtId="1" fontId="22" fillId="0" borderId="11" xfId="0" applyNumberFormat="1" applyFont="1" applyFill="1" applyBorder="1" applyAlignment="1">
      <alignment horizontal="center" vertical="center"/>
    </xf>
    <xf numFmtId="1" fontId="22" fillId="0" borderId="11" xfId="0" applyNumberFormat="1" applyFont="1" applyFill="1" applyBorder="1" applyAlignment="1">
      <alignment horizontal="left" vertical="center" wrapText="1"/>
    </xf>
    <xf numFmtId="1" fontId="21" fillId="0" borderId="11" xfId="0" applyNumberFormat="1" applyFont="1" applyFill="1" applyBorder="1" applyAlignment="1">
      <alignment horizontal="left" vertical="center" wrapText="1"/>
    </xf>
    <xf numFmtId="1" fontId="21" fillId="33" borderId="13" xfId="0" applyNumberFormat="1" applyFont="1" applyFill="1" applyBorder="1" applyAlignment="1">
      <alignment horizontal="center" vertical="center" shrinkToFit="1"/>
    </xf>
    <xf numFmtId="0" fontId="22" fillId="0" borderId="10" xfId="0" applyFont="1" applyBorder="1" applyAlignment="1">
      <alignment horizontal="left" vertical="distributed" wrapText="1"/>
    </xf>
    <xf numFmtId="1" fontId="9" fillId="0" borderId="16" xfId="0" applyNumberFormat="1" applyFont="1" applyFill="1" applyBorder="1" applyAlignment="1">
      <alignment horizontal="left" vertical="center" wrapText="1"/>
    </xf>
    <xf numFmtId="1" fontId="9" fillId="0" borderId="16" xfId="0" applyNumberFormat="1" applyFont="1" applyFill="1" applyBorder="1" applyAlignment="1">
      <alignment horizontal="center" vertical="center"/>
    </xf>
    <xf numFmtId="1" fontId="12" fillId="0" borderId="11" xfId="0" applyNumberFormat="1" applyFont="1" applyFill="1" applyBorder="1" applyAlignment="1">
      <alignment horizontal="center" vertical="center"/>
    </xf>
    <xf numFmtId="1" fontId="12" fillId="33" borderId="11" xfId="0" applyNumberFormat="1" applyFont="1" applyFill="1" applyBorder="1" applyAlignment="1">
      <alignment horizontal="center" vertical="center" shrinkToFit="1"/>
    </xf>
    <xf numFmtId="0" fontId="12" fillId="0" borderId="11" xfId="0" applyFont="1" applyFill="1" applyBorder="1" applyAlignment="1">
      <alignment horizontal="left" vertical="center" wrapText="1"/>
    </xf>
    <xf numFmtId="1" fontId="12" fillId="0" borderId="11" xfId="0" applyNumberFormat="1" applyFont="1" applyFill="1" applyBorder="1" applyAlignment="1">
      <alignment horizontal="left" vertical="center" wrapText="1"/>
    </xf>
    <xf numFmtId="0" fontId="10" fillId="34" borderId="13" xfId="0" applyFont="1" applyFill="1" applyBorder="1" applyAlignment="1">
      <alignment horizontal="center" vertical="center" wrapText="1"/>
    </xf>
    <xf numFmtId="0" fontId="10" fillId="34" borderId="11" xfId="0" applyFont="1" applyFill="1" applyBorder="1" applyAlignment="1">
      <alignment/>
    </xf>
    <xf numFmtId="0" fontId="11" fillId="0" borderId="11" xfId="0" applyFont="1" applyBorder="1" applyAlignment="1">
      <alignment vertical="top" wrapText="1"/>
    </xf>
    <xf numFmtId="0" fontId="18" fillId="0" borderId="11" xfId="0" applyFont="1" applyBorder="1" applyAlignment="1">
      <alignment/>
    </xf>
    <xf numFmtId="0" fontId="9" fillId="0" borderId="11" xfId="0" applyFont="1" applyBorder="1" applyAlignment="1">
      <alignment/>
    </xf>
    <xf numFmtId="0" fontId="15" fillId="34" borderId="11" xfId="0" applyFont="1" applyFill="1" applyBorder="1" applyAlignment="1">
      <alignment/>
    </xf>
    <xf numFmtId="0" fontId="18" fillId="0" borderId="0" xfId="0" applyFont="1" applyAlignment="1">
      <alignment/>
    </xf>
    <xf numFmtId="0" fontId="23" fillId="0" borderId="0" xfId="0" applyFont="1" applyBorder="1" applyAlignment="1">
      <alignment horizontal="center" vertical="center" wrapText="1"/>
    </xf>
    <xf numFmtId="0" fontId="29" fillId="0" borderId="11" xfId="0" applyFont="1" applyBorder="1" applyAlignment="1">
      <alignment/>
    </xf>
    <xf numFmtId="0" fontId="9" fillId="0" borderId="11" xfId="0" applyFont="1" applyFill="1" applyBorder="1" applyAlignment="1">
      <alignment/>
    </xf>
    <xf numFmtId="0" fontId="10" fillId="0" borderId="0" xfId="0" applyFont="1" applyFill="1" applyAlignment="1">
      <alignment/>
    </xf>
    <xf numFmtId="0" fontId="16" fillId="0" borderId="0" xfId="0" applyFont="1" applyFill="1" applyAlignment="1">
      <alignment/>
    </xf>
    <xf numFmtId="0" fontId="23"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49" fontId="4" fillId="0" borderId="14" xfId="0" applyNumberFormat="1" applyFont="1" applyBorder="1" applyAlignment="1">
      <alignment/>
    </xf>
    <xf numFmtId="49" fontId="4" fillId="0" borderId="17" xfId="0" applyNumberFormat="1" applyFont="1" applyBorder="1" applyAlignment="1">
      <alignment/>
    </xf>
    <xf numFmtId="0" fontId="11" fillId="0" borderId="11" xfId="0" applyFont="1" applyBorder="1" applyAlignment="1">
      <alignment horizontal="center"/>
    </xf>
    <xf numFmtId="0" fontId="11" fillId="0" borderId="13" xfId="0" applyFont="1" applyBorder="1" applyAlignment="1">
      <alignment/>
    </xf>
    <xf numFmtId="0" fontId="11" fillId="0" borderId="18" xfId="0" applyFont="1" applyBorder="1" applyAlignment="1">
      <alignment horizontal="center" vertical="center"/>
    </xf>
    <xf numFmtId="0" fontId="11" fillId="0" borderId="0" xfId="0" applyFont="1" applyBorder="1" applyAlignment="1">
      <alignment/>
    </xf>
    <xf numFmtId="0" fontId="29" fillId="0" borderId="11" xfId="0" applyFont="1" applyBorder="1" applyAlignment="1">
      <alignment horizontal="center"/>
    </xf>
    <xf numFmtId="0" fontId="29" fillId="0" borderId="17" xfId="0" applyFont="1" applyBorder="1" applyAlignment="1">
      <alignment horizontal="center"/>
    </xf>
    <xf numFmtId="0" fontId="29" fillId="0" borderId="14" xfId="0" applyFont="1" applyBorder="1" applyAlignment="1">
      <alignment horizontal="center"/>
    </xf>
    <xf numFmtId="0" fontId="29" fillId="0" borderId="10" xfId="0" applyFont="1" applyBorder="1" applyAlignment="1">
      <alignment horizontal="center"/>
    </xf>
    <xf numFmtId="49" fontId="9" fillId="0" borderId="13" xfId="0" applyNumberFormat="1" applyFont="1" applyFill="1" applyBorder="1" applyAlignment="1">
      <alignment horizontal="center"/>
    </xf>
    <xf numFmtId="49" fontId="9" fillId="0" borderId="13" xfId="0" applyNumberFormat="1" applyFont="1" applyBorder="1" applyAlignment="1">
      <alignment horizontal="center"/>
    </xf>
    <xf numFmtId="0" fontId="11" fillId="0" borderId="13" xfId="0" applyFont="1" applyFill="1" applyBorder="1" applyAlignment="1">
      <alignment wrapText="1"/>
    </xf>
    <xf numFmtId="0" fontId="31" fillId="0" borderId="11" xfId="0" applyFont="1" applyBorder="1" applyAlignment="1">
      <alignment horizontal="center" vertical="center" wrapText="1"/>
    </xf>
    <xf numFmtId="49" fontId="29" fillId="0" borderId="11" xfId="0" applyNumberFormat="1" applyFont="1" applyBorder="1" applyAlignment="1">
      <alignment horizontal="center"/>
    </xf>
    <xf numFmtId="49" fontId="29" fillId="0" borderId="19" xfId="0" applyNumberFormat="1" applyFont="1" applyFill="1" applyBorder="1" applyAlignment="1">
      <alignment horizontal="center"/>
    </xf>
    <xf numFmtId="49" fontId="29" fillId="0" borderId="11" xfId="0" applyNumberFormat="1" applyFont="1" applyFill="1" applyBorder="1" applyAlignment="1">
      <alignment horizontal="center"/>
    </xf>
    <xf numFmtId="0" fontId="10" fillId="0" borderId="12" xfId="0" applyFont="1" applyBorder="1" applyAlignment="1">
      <alignment vertical="center" wrapText="1"/>
    </xf>
    <xf numFmtId="0" fontId="23" fillId="0" borderId="0" xfId="0" applyFont="1" applyFill="1" applyBorder="1" applyAlignment="1">
      <alignment horizontal="center" vertical="center" wrapText="1"/>
    </xf>
    <xf numFmtId="0" fontId="33" fillId="0" borderId="0" xfId="0" applyFont="1" applyFill="1" applyAlignment="1" applyProtection="1">
      <alignment horizontal="right" vertical="top" wrapText="1"/>
      <protection locked="0"/>
    </xf>
    <xf numFmtId="0" fontId="33" fillId="0" borderId="0" xfId="0" applyFont="1" applyFill="1" applyAlignment="1" applyProtection="1">
      <alignment vertical="top" wrapText="1"/>
      <protection locked="0"/>
    </xf>
    <xf numFmtId="0" fontId="7" fillId="0" borderId="0" xfId="0" applyFont="1" applyFill="1" applyAlignment="1" applyProtection="1">
      <alignment/>
      <protection locked="0"/>
    </xf>
    <xf numFmtId="0" fontId="8" fillId="0" borderId="20" xfId="0" applyFont="1" applyFill="1" applyBorder="1" applyAlignment="1" applyProtection="1">
      <alignment horizontal="center" vertical="center" wrapText="1"/>
      <protection locked="0"/>
    </xf>
    <xf numFmtId="0" fontId="26" fillId="0" borderId="21" xfId="0" applyFont="1" applyBorder="1" applyAlignment="1">
      <alignment horizontal="center" vertical="center" wrapText="1"/>
    </xf>
    <xf numFmtId="0" fontId="8" fillId="0" borderId="11" xfId="0" applyFont="1" applyBorder="1" applyAlignment="1">
      <alignment horizontal="center" wrapText="1"/>
    </xf>
    <xf numFmtId="0" fontId="20" fillId="0" borderId="11" xfId="0" applyFont="1" applyBorder="1" applyAlignment="1">
      <alignment horizontal="center" vertical="top" wrapText="1"/>
    </xf>
    <xf numFmtId="0" fontId="9" fillId="0" borderId="11" xfId="0" applyFont="1" applyFill="1" applyBorder="1" applyAlignment="1">
      <alignment wrapText="1"/>
    </xf>
    <xf numFmtId="1" fontId="15" fillId="34" borderId="11" xfId="0" applyNumberFormat="1" applyFont="1" applyFill="1" applyBorder="1" applyAlignment="1">
      <alignment horizontal="left" vertical="center" wrapText="1"/>
    </xf>
    <xf numFmtId="0" fontId="6" fillId="0" borderId="0" xfId="0" applyFont="1" applyAlignment="1">
      <alignment/>
    </xf>
    <xf numFmtId="0" fontId="36" fillId="0" borderId="0" xfId="0" applyFont="1" applyAlignment="1">
      <alignment/>
    </xf>
    <xf numFmtId="0" fontId="11" fillId="0" borderId="11" xfId="0" applyFont="1" applyFill="1" applyBorder="1" applyAlignment="1">
      <alignment wrapText="1"/>
    </xf>
    <xf numFmtId="0" fontId="27" fillId="0" borderId="0" xfId="0" applyFont="1" applyBorder="1" applyAlignment="1">
      <alignment/>
    </xf>
    <xf numFmtId="0" fontId="31" fillId="0" borderId="0" xfId="0" applyFont="1" applyFill="1" applyAlignment="1">
      <alignment/>
    </xf>
    <xf numFmtId="0" fontId="26" fillId="0" borderId="0" xfId="0" applyFont="1" applyFill="1" applyAlignment="1">
      <alignment/>
    </xf>
    <xf numFmtId="0" fontId="8" fillId="0" borderId="0" xfId="0" applyFont="1" applyAlignment="1">
      <alignment/>
    </xf>
    <xf numFmtId="1" fontId="23" fillId="0" borderId="11" xfId="0" applyNumberFormat="1" applyFont="1" applyBorder="1" applyAlignment="1">
      <alignment horizontal="center" vertical="center" wrapText="1"/>
    </xf>
    <xf numFmtId="49" fontId="40" fillId="0" borderId="11" xfId="0" applyNumberFormat="1" applyFont="1" applyBorder="1" applyAlignment="1">
      <alignment horizontal="center"/>
    </xf>
    <xf numFmtId="0" fontId="41" fillId="0" borderId="12" xfId="0" applyFont="1" applyBorder="1" applyAlignment="1">
      <alignment horizontal="center" vertical="center" wrapText="1"/>
    </xf>
    <xf numFmtId="0" fontId="41" fillId="0" borderId="11" xfId="0" applyFont="1" applyBorder="1" applyAlignment="1">
      <alignment horizontal="center" vertical="center" wrapText="1"/>
    </xf>
    <xf numFmtId="0" fontId="40" fillId="0" borderId="11" xfId="0" applyFont="1" applyBorder="1" applyAlignment="1">
      <alignment horizontal="center" vertical="center" wrapText="1"/>
    </xf>
    <xf numFmtId="0" fontId="9" fillId="0" borderId="13" xfId="0" applyFont="1" applyFill="1" applyBorder="1" applyAlignment="1">
      <alignment/>
    </xf>
    <xf numFmtId="49" fontId="9" fillId="0" borderId="11" xfId="0" applyNumberFormat="1" applyFont="1" applyBorder="1" applyAlignment="1">
      <alignment horizontal="center"/>
    </xf>
    <xf numFmtId="49" fontId="9" fillId="0" borderId="11" xfId="0" applyNumberFormat="1" applyFont="1" applyFill="1" applyBorder="1" applyAlignment="1">
      <alignment horizontal="center"/>
    </xf>
    <xf numFmtId="0" fontId="4" fillId="0" borderId="0" xfId="0" applyFont="1" applyFill="1" applyAlignment="1">
      <alignment/>
    </xf>
    <xf numFmtId="0" fontId="0" fillId="0" borderId="0" xfId="0" applyFill="1" applyAlignment="1">
      <alignment/>
    </xf>
    <xf numFmtId="49" fontId="9" fillId="0" borderId="12" xfId="0" applyNumberFormat="1" applyFont="1" applyFill="1" applyBorder="1" applyAlignment="1">
      <alignment horizontal="center"/>
    </xf>
    <xf numFmtId="0" fontId="15" fillId="0" borderId="11" xfId="0" applyFont="1" applyFill="1" applyBorder="1" applyAlignment="1">
      <alignment/>
    </xf>
    <xf numFmtId="49" fontId="21" fillId="0" borderId="11" xfId="0" applyNumberFormat="1" applyFont="1" applyBorder="1" applyAlignment="1">
      <alignment horizontal="center"/>
    </xf>
    <xf numFmtId="49" fontId="21" fillId="0" borderId="12" xfId="0" applyNumberFormat="1" applyFont="1" applyFill="1" applyBorder="1" applyAlignment="1">
      <alignment horizontal="center"/>
    </xf>
    <xf numFmtId="49" fontId="21" fillId="0" borderId="13" xfId="0" applyNumberFormat="1" applyFont="1" applyFill="1" applyBorder="1" applyAlignment="1">
      <alignment horizontal="center"/>
    </xf>
    <xf numFmtId="0" fontId="21" fillId="0" borderId="11" xfId="0" applyFont="1" applyFill="1" applyBorder="1" applyAlignment="1">
      <alignment/>
    </xf>
    <xf numFmtId="0" fontId="15" fillId="0" borderId="12" xfId="0" applyFont="1" applyFill="1" applyBorder="1" applyAlignment="1">
      <alignment/>
    </xf>
    <xf numFmtId="0" fontId="9" fillId="0" borderId="22" xfId="0" applyFont="1" applyFill="1" applyBorder="1" applyAlignment="1">
      <alignment/>
    </xf>
    <xf numFmtId="49" fontId="9" fillId="0" borderId="19" xfId="0" applyNumberFormat="1" applyFont="1" applyFill="1" applyBorder="1" applyAlignment="1">
      <alignment horizontal="center"/>
    </xf>
    <xf numFmtId="49" fontId="9" fillId="0" borderId="23" xfId="0" applyNumberFormat="1" applyFont="1" applyFill="1" applyBorder="1" applyAlignment="1">
      <alignment horizontal="center"/>
    </xf>
    <xf numFmtId="0" fontId="9" fillId="0" borderId="15" xfId="0" applyFont="1" applyFill="1" applyBorder="1" applyAlignment="1">
      <alignment/>
    </xf>
    <xf numFmtId="49" fontId="21" fillId="0" borderId="19" xfId="0" applyNumberFormat="1" applyFont="1" applyFill="1" applyBorder="1" applyAlignment="1">
      <alignment horizontal="center"/>
    </xf>
    <xf numFmtId="49" fontId="21" fillId="0" borderId="11" xfId="0" applyNumberFormat="1" applyFont="1" applyFill="1" applyBorder="1" applyAlignment="1">
      <alignment horizontal="center"/>
    </xf>
    <xf numFmtId="0" fontId="15" fillId="0" borderId="15" xfId="0" applyFont="1" applyFill="1" applyBorder="1" applyAlignment="1">
      <alignment/>
    </xf>
    <xf numFmtId="0" fontId="9" fillId="0" borderId="15" xfId="0" applyFont="1" applyFill="1" applyBorder="1" applyAlignment="1">
      <alignment/>
    </xf>
    <xf numFmtId="0" fontId="9" fillId="0" borderId="12" xfId="0" applyFont="1" applyFill="1" applyBorder="1" applyAlignment="1">
      <alignment horizontal="center"/>
    </xf>
    <xf numFmtId="0" fontId="15" fillId="0" borderId="12" xfId="0" applyFont="1" applyFill="1" applyBorder="1" applyAlignment="1">
      <alignment horizontal="center"/>
    </xf>
    <xf numFmtId="49" fontId="15" fillId="0" borderId="11" xfId="0" applyNumberFormat="1" applyFont="1" applyFill="1" applyBorder="1" applyAlignment="1">
      <alignment horizontal="center"/>
    </xf>
    <xf numFmtId="0" fontId="9" fillId="0" borderId="12" xfId="0" applyFont="1" applyBorder="1" applyAlignment="1">
      <alignment horizontal="center"/>
    </xf>
    <xf numFmtId="0" fontId="9" fillId="33" borderId="11" xfId="0" applyFont="1" applyFill="1" applyBorder="1" applyAlignment="1">
      <alignment/>
    </xf>
    <xf numFmtId="0" fontId="15" fillId="33" borderId="11" xfId="0" applyFont="1" applyFill="1" applyBorder="1" applyAlignment="1">
      <alignment/>
    </xf>
    <xf numFmtId="0" fontId="9" fillId="0" borderId="11" xfId="0" applyFont="1" applyBorder="1" applyAlignment="1">
      <alignment horizontal="center"/>
    </xf>
    <xf numFmtId="0" fontId="21" fillId="0" borderId="11" xfId="0" applyFont="1" applyBorder="1" applyAlignment="1">
      <alignment horizontal="center"/>
    </xf>
    <xf numFmtId="0" fontId="21" fillId="33" borderId="11" xfId="0" applyFont="1" applyFill="1" applyBorder="1" applyAlignment="1">
      <alignment/>
    </xf>
    <xf numFmtId="0" fontId="15" fillId="0" borderId="22" xfId="0" applyFont="1" applyFill="1" applyBorder="1" applyAlignment="1">
      <alignment/>
    </xf>
    <xf numFmtId="0" fontId="93" fillId="0" borderId="11" xfId="53" applyFont="1" applyBorder="1" applyAlignment="1">
      <alignment horizontal="center"/>
      <protection/>
    </xf>
    <xf numFmtId="0" fontId="93" fillId="0" borderId="11" xfId="53" applyFont="1" applyBorder="1" applyAlignment="1">
      <alignment horizontal="left" wrapText="1"/>
      <protection/>
    </xf>
    <xf numFmtId="1" fontId="22" fillId="0" borderId="11" xfId="0" applyNumberFormat="1" applyFont="1" applyFill="1" applyBorder="1" applyAlignment="1">
      <alignment horizontal="center"/>
    </xf>
    <xf numFmtId="0" fontId="22" fillId="0" borderId="11" xfId="0" applyFont="1" applyBorder="1" applyAlignment="1">
      <alignment/>
    </xf>
    <xf numFmtId="0" fontId="9" fillId="0" borderId="10" xfId="0" applyFont="1" applyBorder="1" applyAlignment="1">
      <alignment/>
    </xf>
    <xf numFmtId="49" fontId="12" fillId="35" borderId="24" xfId="0" applyNumberFormat="1" applyFont="1" applyFill="1" applyBorder="1" applyAlignment="1">
      <alignment horizontal="center" vertical="center"/>
    </xf>
    <xf numFmtId="49" fontId="12" fillId="35" borderId="24" xfId="0" applyNumberFormat="1" applyFont="1" applyFill="1" applyBorder="1" applyAlignment="1">
      <alignment horizontal="center" vertical="center" wrapText="1"/>
    </xf>
    <xf numFmtId="49" fontId="10" fillId="0" borderId="25" xfId="0" applyNumberFormat="1" applyFont="1" applyFill="1" applyBorder="1" applyAlignment="1" applyProtection="1">
      <alignment horizontal="center"/>
      <protection locked="0"/>
    </xf>
    <xf numFmtId="0" fontId="12" fillId="0" borderId="26" xfId="0" applyFont="1" applyFill="1" applyBorder="1" applyAlignment="1" applyProtection="1">
      <alignment/>
      <protection locked="0"/>
    </xf>
    <xf numFmtId="49" fontId="11" fillId="0" borderId="11" xfId="0" applyNumberFormat="1" applyFont="1" applyFill="1" applyBorder="1" applyAlignment="1">
      <alignment horizontal="center" vertical="center"/>
    </xf>
    <xf numFmtId="49" fontId="11" fillId="0" borderId="11" xfId="0" applyNumberFormat="1" applyFont="1" applyFill="1" applyBorder="1" applyAlignment="1">
      <alignment horizontal="center" vertical="center" wrapText="1"/>
    </xf>
    <xf numFmtId="49" fontId="25" fillId="0" borderId="11" xfId="0" applyNumberFormat="1" applyFont="1" applyFill="1" applyBorder="1" applyAlignment="1">
      <alignment horizontal="center" vertical="center"/>
    </xf>
    <xf numFmtId="49" fontId="25" fillId="0" borderId="11" xfId="0" applyNumberFormat="1" applyFont="1" applyFill="1" applyBorder="1" applyAlignment="1">
      <alignment horizontal="center" vertical="center" wrapText="1"/>
    </xf>
    <xf numFmtId="0" fontId="8" fillId="0" borderId="11" xfId="0" applyFont="1" applyBorder="1" applyAlignment="1">
      <alignment horizontal="center" vertical="center" wrapText="1"/>
    </xf>
    <xf numFmtId="0" fontId="10" fillId="36" borderId="13" xfId="0" applyFont="1" applyFill="1" applyBorder="1" applyAlignment="1">
      <alignment wrapText="1"/>
    </xf>
    <xf numFmtId="0" fontId="15" fillId="36" borderId="11" xfId="0" applyFont="1" applyFill="1" applyBorder="1" applyAlignment="1">
      <alignment wrapText="1"/>
    </xf>
    <xf numFmtId="0" fontId="9" fillId="36" borderId="11" xfId="0" applyFont="1" applyFill="1" applyBorder="1" applyAlignment="1">
      <alignment/>
    </xf>
    <xf numFmtId="49" fontId="15" fillId="36" borderId="11" xfId="0" applyNumberFormat="1" applyFont="1" applyFill="1" applyBorder="1" applyAlignment="1">
      <alignment horizontal="center"/>
    </xf>
    <xf numFmtId="49" fontId="15" fillId="36" borderId="11" xfId="0" applyNumberFormat="1" applyFont="1" applyFill="1" applyBorder="1" applyAlignment="1">
      <alignment/>
    </xf>
    <xf numFmtId="0" fontId="15" fillId="36" borderId="11" xfId="0" applyFont="1" applyFill="1" applyBorder="1" applyAlignment="1">
      <alignment/>
    </xf>
    <xf numFmtId="0" fontId="15" fillId="36" borderId="11" xfId="0" applyFont="1" applyFill="1" applyBorder="1" applyAlignment="1">
      <alignment horizontal="center" vertical="center"/>
    </xf>
    <xf numFmtId="49" fontId="2" fillId="36" borderId="11" xfId="0" applyNumberFormat="1" applyFont="1" applyFill="1" applyBorder="1" applyAlignment="1">
      <alignment horizontal="center"/>
    </xf>
    <xf numFmtId="49" fontId="2" fillId="36" borderId="19" xfId="0" applyNumberFormat="1" applyFont="1" applyFill="1" applyBorder="1" applyAlignment="1">
      <alignment horizontal="center"/>
    </xf>
    <xf numFmtId="0" fontId="2" fillId="36" borderId="11" xfId="0" applyFont="1" applyFill="1" applyBorder="1" applyAlignment="1">
      <alignment/>
    </xf>
    <xf numFmtId="0" fontId="9" fillId="33" borderId="27" xfId="0" applyFont="1" applyFill="1" applyBorder="1" applyAlignment="1">
      <alignment/>
    </xf>
    <xf numFmtId="49" fontId="15" fillId="0" borderId="12" xfId="0" applyNumberFormat="1" applyFont="1" applyFill="1" applyBorder="1" applyAlignment="1">
      <alignment horizontal="center"/>
    </xf>
    <xf numFmtId="49" fontId="15" fillId="0" borderId="13" xfId="0" applyNumberFormat="1" applyFont="1" applyFill="1" applyBorder="1" applyAlignment="1">
      <alignment horizontal="center"/>
    </xf>
    <xf numFmtId="0" fontId="15" fillId="0" borderId="13" xfId="0" applyFont="1" applyFill="1" applyBorder="1" applyAlignment="1">
      <alignment/>
    </xf>
    <xf numFmtId="1" fontId="15" fillId="0" borderId="11" xfId="0" applyNumberFormat="1" applyFont="1" applyFill="1" applyBorder="1" applyAlignment="1">
      <alignment horizontal="right"/>
    </xf>
    <xf numFmtId="49" fontId="15" fillId="0" borderId="11" xfId="0" applyNumberFormat="1" applyFont="1" applyBorder="1" applyAlignment="1">
      <alignment horizontal="center"/>
    </xf>
    <xf numFmtId="49" fontId="15" fillId="0" borderId="19" xfId="0" applyNumberFormat="1" applyFont="1" applyFill="1" applyBorder="1" applyAlignment="1">
      <alignment horizontal="center"/>
    </xf>
    <xf numFmtId="49" fontId="15" fillId="0" borderId="23" xfId="0" applyNumberFormat="1" applyFont="1" applyFill="1" applyBorder="1" applyAlignment="1">
      <alignment horizontal="center"/>
    </xf>
    <xf numFmtId="0" fontId="15" fillId="0" borderId="11" xfId="0" applyFont="1" applyBorder="1" applyAlignment="1">
      <alignment horizontal="center"/>
    </xf>
    <xf numFmtId="0" fontId="4" fillId="0" borderId="0" xfId="0" applyFont="1" applyFill="1" applyBorder="1" applyAlignment="1">
      <alignment/>
    </xf>
    <xf numFmtId="0" fontId="22" fillId="0" borderId="11" xfId="0" applyFont="1" applyFill="1" applyBorder="1" applyAlignment="1">
      <alignment/>
    </xf>
    <xf numFmtId="1" fontId="9" fillId="0" borderId="10" xfId="0" applyNumberFormat="1" applyFont="1" applyBorder="1" applyAlignment="1">
      <alignment horizontal="center" vertical="center" wrapText="1"/>
    </xf>
    <xf numFmtId="1" fontId="22" fillId="33" borderId="11" xfId="0" applyNumberFormat="1" applyFont="1" applyFill="1" applyBorder="1" applyAlignment="1">
      <alignment horizontal="center" vertical="center" shrinkToFit="1"/>
    </xf>
    <xf numFmtId="0" fontId="9" fillId="0" borderId="10" xfId="0" applyFont="1" applyFill="1" applyBorder="1" applyAlignment="1">
      <alignment horizontal="center" vertical="center"/>
    </xf>
    <xf numFmtId="1" fontId="21" fillId="0" borderId="11" xfId="0" applyNumberFormat="1" applyFont="1" applyFill="1" applyBorder="1" applyAlignment="1">
      <alignment horizontal="center" vertical="center"/>
    </xf>
    <xf numFmtId="0" fontId="15" fillId="0" borderId="11" xfId="0" applyFont="1" applyFill="1" applyBorder="1" applyAlignment="1">
      <alignment horizontal="center" vertical="center"/>
    </xf>
    <xf numFmtId="1" fontId="9" fillId="0" borderId="11" xfId="0" applyNumberFormat="1" applyFont="1" applyFill="1" applyBorder="1" applyAlignment="1">
      <alignment horizontal="center" vertical="center"/>
    </xf>
    <xf numFmtId="0" fontId="30" fillId="0" borderId="11" xfId="0" applyFont="1" applyBorder="1" applyAlignment="1">
      <alignment/>
    </xf>
    <xf numFmtId="0" fontId="9" fillId="0" borderId="11" xfId="0" applyFont="1" applyBorder="1" applyAlignment="1">
      <alignment horizontal="center" vertical="center"/>
    </xf>
    <xf numFmtId="0" fontId="42" fillId="0" borderId="10" xfId="0" applyFont="1" applyFill="1" applyBorder="1" applyAlignment="1">
      <alignment horizontal="left" vertical="center" wrapText="1"/>
    </xf>
    <xf numFmtId="0" fontId="93" fillId="0" borderId="11" xfId="53" applyFont="1" applyBorder="1" applyAlignment="1">
      <alignment wrapText="1"/>
      <protection/>
    </xf>
    <xf numFmtId="0" fontId="11" fillId="0" borderId="11" xfId="0" applyNumberFormat="1" applyFont="1" applyFill="1" applyBorder="1" applyAlignment="1">
      <alignment horizontal="center" vertical="center" wrapText="1"/>
    </xf>
    <xf numFmtId="0" fontId="12" fillId="35" borderId="28" xfId="0" applyNumberFormat="1" applyFont="1" applyFill="1" applyBorder="1" applyAlignment="1">
      <alignment horizontal="center" wrapText="1"/>
    </xf>
    <xf numFmtId="0" fontId="15" fillId="35" borderId="28" xfId="0" applyNumberFormat="1" applyFont="1" applyFill="1" applyBorder="1" applyAlignment="1">
      <alignment horizontal="center" wrapText="1"/>
    </xf>
    <xf numFmtId="0" fontId="12" fillId="35" borderId="28" xfId="0" applyNumberFormat="1" applyFont="1" applyFill="1" applyBorder="1" applyAlignment="1">
      <alignment horizontal="center" vertical="center" wrapText="1"/>
    </xf>
    <xf numFmtId="0" fontId="15" fillId="35" borderId="29" xfId="0" applyNumberFormat="1" applyFont="1" applyFill="1" applyBorder="1" applyAlignment="1" applyProtection="1">
      <alignment/>
      <protection/>
    </xf>
    <xf numFmtId="0" fontId="15" fillId="35" borderId="30" xfId="0" applyNumberFormat="1" applyFont="1" applyFill="1" applyBorder="1" applyAlignment="1" applyProtection="1">
      <alignment/>
      <protection locked="0"/>
    </xf>
    <xf numFmtId="0" fontId="15" fillId="35" borderId="31" xfId="0" applyNumberFormat="1" applyFont="1" applyFill="1" applyBorder="1" applyAlignment="1" applyProtection="1">
      <alignment/>
      <protection locked="0"/>
    </xf>
    <xf numFmtId="0" fontId="11" fillId="0" borderId="11" xfId="0" applyNumberFormat="1" applyFont="1" applyFill="1" applyBorder="1" applyAlignment="1" applyProtection="1">
      <alignment/>
      <protection/>
    </xf>
    <xf numFmtId="0" fontId="11" fillId="0" borderId="11" xfId="0" applyNumberFormat="1" applyFont="1" applyFill="1" applyBorder="1" applyAlignment="1" applyProtection="1">
      <alignment/>
      <protection locked="0"/>
    </xf>
    <xf numFmtId="0" fontId="25" fillId="0" borderId="11" xfId="0" applyNumberFormat="1" applyFont="1" applyFill="1" applyBorder="1" applyAlignment="1">
      <alignment horizontal="center" vertical="center" wrapText="1"/>
    </xf>
    <xf numFmtId="0" fontId="15" fillId="0" borderId="25" xfId="0" applyNumberFormat="1" applyFont="1" applyFill="1" applyBorder="1" applyAlignment="1" applyProtection="1">
      <alignment/>
      <protection locked="0"/>
    </xf>
    <xf numFmtId="0" fontId="15" fillId="0" borderId="32" xfId="0" applyNumberFormat="1" applyFont="1" applyBorder="1" applyAlignment="1" applyProtection="1">
      <alignment/>
      <protection/>
    </xf>
    <xf numFmtId="0" fontId="15" fillId="0" borderId="33" xfId="0" applyNumberFormat="1" applyFont="1" applyBorder="1" applyAlignment="1" applyProtection="1">
      <alignment/>
      <protection locked="0"/>
    </xf>
    <xf numFmtId="0" fontId="15" fillId="0" borderId="34" xfId="0" applyNumberFormat="1" applyFont="1" applyBorder="1" applyAlignment="1" applyProtection="1">
      <alignment/>
      <protection locked="0"/>
    </xf>
    <xf numFmtId="0" fontId="12" fillId="0" borderId="25" xfId="0" applyNumberFormat="1" applyFont="1" applyFill="1" applyBorder="1" applyAlignment="1" applyProtection="1">
      <alignment horizontal="center"/>
      <protection locked="0"/>
    </xf>
    <xf numFmtId="0" fontId="43" fillId="0" borderId="15" xfId="0" applyFont="1" applyFill="1" applyBorder="1" applyAlignment="1">
      <alignment horizontal="center" vertical="center"/>
    </xf>
    <xf numFmtId="1" fontId="43" fillId="0" borderId="11" xfId="0" applyNumberFormat="1" applyFont="1" applyFill="1" applyBorder="1" applyAlignment="1">
      <alignment horizontal="center" vertical="center"/>
    </xf>
    <xf numFmtId="0" fontId="44" fillId="0" borderId="15" xfId="0" applyFont="1" applyFill="1" applyBorder="1" applyAlignment="1">
      <alignment horizontal="center" vertical="center"/>
    </xf>
    <xf numFmtId="0" fontId="94" fillId="0" borderId="11" xfId="53" applyFont="1" applyBorder="1">
      <alignment/>
      <protection/>
    </xf>
    <xf numFmtId="1" fontId="44" fillId="0" borderId="11" xfId="0" applyNumberFormat="1" applyFont="1" applyFill="1" applyBorder="1" applyAlignment="1">
      <alignment horizontal="center" vertical="center"/>
    </xf>
    <xf numFmtId="0" fontId="46" fillId="0" borderId="11" xfId="0" applyFont="1" applyFill="1" applyBorder="1" applyAlignment="1">
      <alignment wrapText="1"/>
    </xf>
    <xf numFmtId="0" fontId="47" fillId="0" borderId="11" xfId="0" applyFont="1" applyBorder="1" applyAlignment="1">
      <alignment vertical="top" wrapText="1"/>
    </xf>
    <xf numFmtId="0" fontId="47" fillId="0" borderId="11" xfId="0" applyFont="1" applyBorder="1" applyAlignment="1">
      <alignment wrapText="1"/>
    </xf>
    <xf numFmtId="0" fontId="46" fillId="0" borderId="13" xfId="0" applyFont="1" applyFill="1" applyBorder="1" applyAlignment="1">
      <alignment wrapText="1"/>
    </xf>
    <xf numFmtId="0" fontId="46" fillId="0" borderId="11" xfId="0" applyFont="1" applyBorder="1" applyAlignment="1">
      <alignment vertical="top" wrapText="1"/>
    </xf>
    <xf numFmtId="0" fontId="46" fillId="0" borderId="11" xfId="0" applyFont="1" applyBorder="1" applyAlignment="1">
      <alignment wrapText="1"/>
    </xf>
    <xf numFmtId="0" fontId="46" fillId="0" borderId="11" xfId="0" applyFont="1" applyBorder="1" applyAlignment="1">
      <alignment vertical="top"/>
    </xf>
    <xf numFmtId="0" fontId="45" fillId="0" borderId="11" xfId="0" applyFont="1" applyBorder="1" applyAlignment="1">
      <alignment/>
    </xf>
    <xf numFmtId="49" fontId="47" fillId="0" borderId="11" xfId="0" applyNumberFormat="1" applyFont="1" applyFill="1" applyBorder="1" applyAlignment="1">
      <alignment horizontal="center" vertical="center" wrapText="1"/>
    </xf>
    <xf numFmtId="0" fontId="48" fillId="0" borderId="11" xfId="0" applyFont="1" applyBorder="1" applyAlignment="1">
      <alignment vertical="top" wrapText="1"/>
    </xf>
    <xf numFmtId="49" fontId="9" fillId="5" borderId="11" xfId="0" applyNumberFormat="1" applyFont="1" applyFill="1" applyBorder="1" applyAlignment="1">
      <alignment horizontal="center"/>
    </xf>
    <xf numFmtId="0" fontId="9" fillId="5" borderId="11" xfId="0" applyFont="1" applyFill="1" applyBorder="1" applyAlignment="1">
      <alignment horizontal="center"/>
    </xf>
    <xf numFmtId="0" fontId="15" fillId="5" borderId="11" xfId="0" applyFont="1" applyFill="1" applyBorder="1" applyAlignment="1">
      <alignment/>
    </xf>
    <xf numFmtId="0" fontId="9" fillId="5" borderId="12" xfId="0" applyFont="1" applyFill="1" applyBorder="1" applyAlignment="1">
      <alignment horizontal="center"/>
    </xf>
    <xf numFmtId="49" fontId="9" fillId="5" borderId="13" xfId="0" applyNumberFormat="1" applyFont="1" applyFill="1" applyBorder="1" applyAlignment="1">
      <alignment horizontal="center"/>
    </xf>
    <xf numFmtId="0" fontId="9" fillId="5" borderId="13" xfId="0" applyFont="1" applyFill="1" applyBorder="1" applyAlignment="1">
      <alignment horizontal="center"/>
    </xf>
    <xf numFmtId="1" fontId="15" fillId="5" borderId="11" xfId="0" applyNumberFormat="1" applyFont="1" applyFill="1" applyBorder="1" applyAlignment="1">
      <alignment horizontal="right"/>
    </xf>
    <xf numFmtId="49" fontId="15" fillId="5" borderId="12" xfId="0" applyNumberFormat="1" applyFont="1" applyFill="1" applyBorder="1" applyAlignment="1">
      <alignment/>
    </xf>
    <xf numFmtId="49" fontId="15" fillId="5" borderId="13" xfId="0" applyNumberFormat="1" applyFont="1" applyFill="1" applyBorder="1" applyAlignment="1">
      <alignment/>
    </xf>
    <xf numFmtId="0" fontId="23" fillId="0" borderId="13"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1" xfId="0" applyFont="1" applyFill="1" applyBorder="1" applyAlignment="1">
      <alignment horizontal="center" vertical="center" wrapText="1"/>
    </xf>
    <xf numFmtId="0" fontId="36" fillId="0" borderId="0" xfId="0" applyFont="1" applyAlignment="1">
      <alignment/>
    </xf>
    <xf numFmtId="49" fontId="36" fillId="11" borderId="10" xfId="0" applyNumberFormat="1" applyFont="1" applyFill="1" applyBorder="1" applyAlignment="1">
      <alignment horizontal="center"/>
    </xf>
    <xf numFmtId="0" fontId="36" fillId="11" borderId="35" xfId="0" applyFont="1" applyFill="1" applyBorder="1" applyAlignment="1">
      <alignment horizontal="center"/>
    </xf>
    <xf numFmtId="1" fontId="49" fillId="11" borderId="33" xfId="0" applyNumberFormat="1" applyFont="1" applyFill="1" applyBorder="1" applyAlignment="1">
      <alignment/>
    </xf>
    <xf numFmtId="0" fontId="11" fillId="0" borderId="13" xfId="0" applyFont="1" applyBorder="1" applyAlignment="1">
      <alignment wrapText="1"/>
    </xf>
    <xf numFmtId="0" fontId="9" fillId="0" borderId="22" xfId="0" applyFont="1" applyFill="1" applyBorder="1" applyAlignment="1">
      <alignment wrapText="1"/>
    </xf>
    <xf numFmtId="0" fontId="12" fillId="0" borderId="11" xfId="0" applyFont="1" applyBorder="1" applyAlignment="1">
      <alignment horizontal="center"/>
    </xf>
    <xf numFmtId="0" fontId="21" fillId="0" borderId="15" xfId="0" applyFont="1" applyFill="1" applyBorder="1" applyAlignment="1">
      <alignment/>
    </xf>
    <xf numFmtId="0" fontId="22" fillId="0" borderId="15" xfId="0" applyFont="1" applyFill="1" applyBorder="1" applyAlignment="1">
      <alignment/>
    </xf>
    <xf numFmtId="49" fontId="44" fillId="0" borderId="11" xfId="0" applyNumberFormat="1" applyFont="1" applyBorder="1" applyAlignment="1">
      <alignment horizontal="center"/>
    </xf>
    <xf numFmtId="49" fontId="44" fillId="0" borderId="19" xfId="0" applyNumberFormat="1" applyFont="1" applyFill="1" applyBorder="1" applyAlignment="1">
      <alignment horizontal="center"/>
    </xf>
    <xf numFmtId="49" fontId="44" fillId="0" borderId="13" xfId="0" applyNumberFormat="1" applyFont="1" applyFill="1" applyBorder="1" applyAlignment="1">
      <alignment horizontal="center"/>
    </xf>
    <xf numFmtId="0" fontId="44" fillId="0" borderId="15" xfId="0" applyFont="1" applyFill="1" applyBorder="1" applyAlignment="1">
      <alignment/>
    </xf>
    <xf numFmtId="49" fontId="44" fillId="0" borderId="11" xfId="0" applyNumberFormat="1" applyFont="1" applyFill="1" applyBorder="1" applyAlignment="1">
      <alignment horizontal="center"/>
    </xf>
    <xf numFmtId="0" fontId="44" fillId="0" borderId="15" xfId="0" applyFont="1" applyFill="1" applyBorder="1" applyAlignment="1">
      <alignment/>
    </xf>
    <xf numFmtId="0" fontId="44" fillId="0" borderId="11" xfId="0" applyFont="1" applyFill="1" applyBorder="1" applyAlignment="1">
      <alignment/>
    </xf>
    <xf numFmtId="49" fontId="12" fillId="0" borderId="19" xfId="0" applyNumberFormat="1" applyFont="1" applyFill="1" applyBorder="1" applyAlignment="1">
      <alignment horizontal="center"/>
    </xf>
    <xf numFmtId="49" fontId="12" fillId="0" borderId="13" xfId="0" applyNumberFormat="1" applyFont="1" applyFill="1" applyBorder="1" applyAlignment="1">
      <alignment horizontal="center"/>
    </xf>
    <xf numFmtId="0" fontId="12" fillId="0" borderId="15" xfId="0" applyFont="1" applyFill="1" applyBorder="1" applyAlignment="1">
      <alignment/>
    </xf>
    <xf numFmtId="49" fontId="44" fillId="0" borderId="36" xfId="0" applyNumberFormat="1" applyFont="1" applyFill="1" applyBorder="1" applyAlignment="1">
      <alignment horizontal="center"/>
    </xf>
    <xf numFmtId="0" fontId="21" fillId="0" borderId="12" xfId="0" applyFont="1" applyFill="1" applyBorder="1" applyAlignment="1">
      <alignment horizontal="center"/>
    </xf>
    <xf numFmtId="0" fontId="30" fillId="0" borderId="0" xfId="0" applyFont="1" applyAlignment="1">
      <alignment/>
    </xf>
    <xf numFmtId="0" fontId="24" fillId="0" borderId="0" xfId="0" applyFont="1" applyAlignment="1">
      <alignment/>
    </xf>
    <xf numFmtId="0" fontId="44" fillId="0" borderId="12" xfId="0" applyFont="1" applyFill="1" applyBorder="1" applyAlignment="1">
      <alignment horizontal="center"/>
    </xf>
    <xf numFmtId="0" fontId="50" fillId="0" borderId="0" xfId="0" applyFont="1" applyAlignment="1">
      <alignment/>
    </xf>
    <xf numFmtId="0" fontId="44" fillId="0" borderId="19" xfId="0" applyFont="1" applyFill="1" applyBorder="1" applyAlignment="1">
      <alignment horizontal="center"/>
    </xf>
    <xf numFmtId="49" fontId="44" fillId="0" borderId="23" xfId="0" applyNumberFormat="1" applyFont="1" applyFill="1" applyBorder="1" applyAlignment="1">
      <alignment horizontal="center"/>
    </xf>
    <xf numFmtId="49" fontId="21" fillId="0" borderId="23" xfId="0" applyNumberFormat="1" applyFont="1" applyFill="1" applyBorder="1" applyAlignment="1">
      <alignment horizontal="center"/>
    </xf>
    <xf numFmtId="0" fontId="30" fillId="0" borderId="0" xfId="0" applyFont="1" applyFill="1" applyAlignment="1">
      <alignment/>
    </xf>
    <xf numFmtId="0" fontId="24" fillId="0" borderId="0" xfId="0" applyFont="1" applyFill="1" applyAlignment="1">
      <alignment/>
    </xf>
    <xf numFmtId="0" fontId="0" fillId="0" borderId="0" xfId="0" applyFont="1" applyAlignment="1">
      <alignment/>
    </xf>
    <xf numFmtId="49" fontId="44" fillId="0" borderId="10" xfId="0" applyNumberFormat="1" applyFont="1" applyBorder="1" applyAlignment="1">
      <alignment horizontal="center"/>
    </xf>
    <xf numFmtId="0" fontId="44" fillId="0" borderId="37" xfId="0" applyFont="1" applyBorder="1" applyAlignment="1">
      <alignment horizontal="center"/>
    </xf>
    <xf numFmtId="49" fontId="44" fillId="0" borderId="37" xfId="0" applyNumberFormat="1" applyFont="1" applyBorder="1" applyAlignment="1">
      <alignment horizontal="center"/>
    </xf>
    <xf numFmtId="49" fontId="10" fillId="0" borderId="11"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49" fontId="0" fillId="0" borderId="11" xfId="0" applyNumberFormat="1" applyBorder="1" applyAlignment="1">
      <alignment horizontal="center"/>
    </xf>
    <xf numFmtId="0" fontId="95" fillId="0" borderId="11" xfId="0" applyFont="1" applyBorder="1" applyAlignment="1">
      <alignment/>
    </xf>
    <xf numFmtId="49" fontId="20" fillId="0" borderId="19" xfId="0" applyNumberFormat="1" applyFont="1" applyFill="1" applyBorder="1" applyAlignment="1">
      <alignment horizontal="center"/>
    </xf>
    <xf numFmtId="0" fontId="29" fillId="0" borderId="11" xfId="0" applyFont="1" applyBorder="1" applyAlignment="1">
      <alignment wrapText="1"/>
    </xf>
    <xf numFmtId="0" fontId="9" fillId="0" borderId="11" xfId="0" applyFont="1" applyBorder="1" applyAlignment="1">
      <alignment wrapText="1"/>
    </xf>
    <xf numFmtId="49" fontId="40" fillId="0" borderId="10" xfId="0" applyNumberFormat="1" applyFont="1" applyBorder="1" applyAlignment="1">
      <alignment horizontal="center"/>
    </xf>
    <xf numFmtId="49" fontId="40" fillId="0" borderId="37" xfId="0" applyNumberFormat="1" applyFont="1" applyFill="1" applyBorder="1" applyAlignment="1">
      <alignment horizontal="center"/>
    </xf>
    <xf numFmtId="0" fontId="21" fillId="0" borderId="11" xfId="0" applyFont="1" applyFill="1" applyBorder="1" applyAlignment="1">
      <alignment wrapText="1"/>
    </xf>
    <xf numFmtId="0" fontId="51" fillId="0" borderId="11" xfId="0" applyFont="1" applyFill="1" applyBorder="1" applyAlignment="1">
      <alignment horizontal="center" vertical="center" wrapText="1"/>
    </xf>
    <xf numFmtId="0" fontId="43" fillId="0" borderId="11" xfId="0" applyFont="1" applyFill="1" applyBorder="1" applyAlignment="1">
      <alignment wrapText="1"/>
    </xf>
    <xf numFmtId="0" fontId="43" fillId="0" borderId="11" xfId="0" applyFont="1" applyFill="1" applyBorder="1" applyAlignment="1">
      <alignment horizontal="center" vertical="center" wrapText="1"/>
    </xf>
    <xf numFmtId="49" fontId="43" fillId="0" borderId="11" xfId="0" applyNumberFormat="1" applyFont="1" applyBorder="1" applyAlignment="1">
      <alignment horizontal="center"/>
    </xf>
    <xf numFmtId="49" fontId="43" fillId="0" borderId="19" xfId="0" applyNumberFormat="1" applyFont="1" applyFill="1" applyBorder="1" applyAlignment="1">
      <alignment horizontal="center"/>
    </xf>
    <xf numFmtId="49" fontId="43" fillId="0" borderId="23" xfId="0" applyNumberFormat="1" applyFont="1" applyFill="1" applyBorder="1" applyAlignment="1">
      <alignment horizontal="center"/>
    </xf>
    <xf numFmtId="1" fontId="22" fillId="0" borderId="10" xfId="0" applyNumberFormat="1" applyFont="1" applyFill="1" applyBorder="1" applyAlignment="1">
      <alignment horizontal="center"/>
    </xf>
    <xf numFmtId="0" fontId="43" fillId="0" borderId="12" xfId="0" applyFont="1" applyFill="1" applyBorder="1" applyAlignment="1">
      <alignment horizontal="center" vertical="center" wrapText="1"/>
    </xf>
    <xf numFmtId="0" fontId="43" fillId="0" borderId="11" xfId="0" applyFont="1" applyBorder="1" applyAlignment="1">
      <alignment wrapText="1"/>
    </xf>
    <xf numFmtId="0" fontId="43" fillId="0" borderId="13" xfId="0" applyFont="1" applyFill="1" applyBorder="1" applyAlignment="1">
      <alignment wrapText="1"/>
    </xf>
    <xf numFmtId="0" fontId="21" fillId="0" borderId="15" xfId="0" applyFont="1" applyFill="1" applyBorder="1" applyAlignment="1">
      <alignment/>
    </xf>
    <xf numFmtId="0" fontId="0" fillId="0" borderId="0" xfId="0" applyFill="1" applyBorder="1" applyAlignment="1">
      <alignment/>
    </xf>
    <xf numFmtId="0" fontId="15" fillId="0" borderId="0" xfId="0" applyFont="1" applyFill="1" applyBorder="1" applyAlignment="1">
      <alignment/>
    </xf>
    <xf numFmtId="0" fontId="45" fillId="0" borderId="0" xfId="0" applyFont="1" applyBorder="1" applyAlignment="1">
      <alignment/>
    </xf>
    <xf numFmtId="0" fontId="46" fillId="0" borderId="0" xfId="0" applyFont="1" applyBorder="1" applyAlignment="1">
      <alignment vertical="top" wrapText="1"/>
    </xf>
    <xf numFmtId="0" fontId="48" fillId="0" borderId="0" xfId="0" applyFont="1" applyBorder="1" applyAlignment="1">
      <alignment vertical="top" wrapText="1"/>
    </xf>
    <xf numFmtId="0" fontId="48" fillId="0" borderId="0" xfId="0" applyFont="1" applyBorder="1" applyAlignment="1">
      <alignment horizontal="center" vertical="center" wrapText="1"/>
    </xf>
    <xf numFmtId="0" fontId="1" fillId="0" borderId="0" xfId="0" applyFont="1" applyAlignment="1">
      <alignment horizontal="right"/>
    </xf>
    <xf numFmtId="0" fontId="8" fillId="0" borderId="0" xfId="0" applyFont="1" applyAlignment="1">
      <alignment horizontal="right"/>
    </xf>
    <xf numFmtId="0" fontId="26" fillId="0" borderId="0" xfId="0" applyFont="1" applyAlignment="1">
      <alignment horizontal="right"/>
    </xf>
    <xf numFmtId="0" fontId="52" fillId="0" borderId="0" xfId="0" applyFont="1" applyFill="1" applyAlignment="1" applyProtection="1">
      <alignment horizontal="right" vertical="top" wrapText="1"/>
      <protection locked="0"/>
    </xf>
    <xf numFmtId="0" fontId="11" fillId="0" borderId="22" xfId="0" applyFont="1" applyBorder="1" applyAlignment="1">
      <alignment wrapText="1"/>
    </xf>
    <xf numFmtId="49" fontId="46" fillId="0" borderId="11" xfId="0" applyNumberFormat="1" applyFont="1" applyFill="1" applyBorder="1" applyAlignment="1">
      <alignment horizontal="center" vertical="center" wrapText="1"/>
    </xf>
    <xf numFmtId="0" fontId="43" fillId="0" borderId="13" xfId="0" applyFont="1" applyFill="1" applyBorder="1" applyAlignment="1">
      <alignment vertical="top" wrapText="1"/>
    </xf>
    <xf numFmtId="49" fontId="43" fillId="0" borderId="11" xfId="0" applyNumberFormat="1" applyFont="1" applyFill="1" applyBorder="1" applyAlignment="1">
      <alignment horizontal="left" vertical="center" wrapText="1"/>
    </xf>
    <xf numFmtId="0" fontId="43" fillId="0" borderId="11" xfId="0" applyFont="1" applyBorder="1" applyAlignment="1">
      <alignment vertical="top" wrapText="1"/>
    </xf>
    <xf numFmtId="49" fontId="43" fillId="0" borderId="11" xfId="0" applyNumberFormat="1" applyFont="1" applyFill="1" applyBorder="1" applyAlignment="1">
      <alignment horizontal="center"/>
    </xf>
    <xf numFmtId="49" fontId="43" fillId="0" borderId="12" xfId="0" applyNumberFormat="1" applyFont="1" applyFill="1" applyBorder="1" applyAlignment="1">
      <alignment horizontal="center"/>
    </xf>
    <xf numFmtId="49" fontId="43" fillId="0" borderId="13" xfId="0" applyNumberFormat="1" applyFont="1" applyFill="1" applyBorder="1" applyAlignment="1">
      <alignment horizontal="center" wrapText="1"/>
    </xf>
    <xf numFmtId="49" fontId="43" fillId="0" borderId="13" xfId="0" applyNumberFormat="1" applyFont="1" applyFill="1" applyBorder="1" applyAlignment="1">
      <alignment horizontal="center"/>
    </xf>
    <xf numFmtId="49" fontId="51" fillId="0" borderId="11" xfId="0" applyNumberFormat="1" applyFont="1" applyBorder="1" applyAlignment="1">
      <alignment horizontal="center"/>
    </xf>
    <xf numFmtId="49" fontId="51" fillId="0" borderId="12" xfId="0" applyNumberFormat="1" applyFont="1" applyFill="1" applyBorder="1" applyAlignment="1">
      <alignment horizontal="center"/>
    </xf>
    <xf numFmtId="49" fontId="51" fillId="0" borderId="13" xfId="0" applyNumberFormat="1" applyFont="1" applyFill="1" applyBorder="1" applyAlignment="1">
      <alignment horizontal="center"/>
    </xf>
    <xf numFmtId="0" fontId="43" fillId="0" borderId="12" xfId="0" applyFont="1" applyFill="1" applyBorder="1" applyAlignment="1">
      <alignment horizontal="center"/>
    </xf>
    <xf numFmtId="0" fontId="43" fillId="0" borderId="11" xfId="0" applyFont="1" applyBorder="1" applyAlignment="1">
      <alignment/>
    </xf>
    <xf numFmtId="0" fontId="43" fillId="0" borderId="19" xfId="0" applyFont="1" applyFill="1" applyBorder="1" applyAlignment="1">
      <alignment horizontal="center"/>
    </xf>
    <xf numFmtId="49" fontId="43" fillId="0" borderId="11" xfId="0" applyNumberFormat="1" applyFont="1" applyFill="1" applyBorder="1" applyAlignment="1">
      <alignment horizontal="center" vertical="center"/>
    </xf>
    <xf numFmtId="49" fontId="43" fillId="0" borderId="13" xfId="0" applyNumberFormat="1" applyFont="1" applyFill="1" applyBorder="1" applyAlignment="1">
      <alignment horizontal="center" vertical="center"/>
    </xf>
    <xf numFmtId="49" fontId="51" fillId="0" borderId="11" xfId="0" applyNumberFormat="1" applyFont="1" applyFill="1" applyBorder="1" applyAlignment="1">
      <alignment horizontal="center" vertical="center"/>
    </xf>
    <xf numFmtId="49" fontId="51" fillId="0" borderId="13" xfId="0" applyNumberFormat="1" applyFont="1" applyFill="1" applyBorder="1" applyAlignment="1">
      <alignment horizontal="center" vertical="center"/>
    </xf>
    <xf numFmtId="49" fontId="37" fillId="37" borderId="11" xfId="0" applyNumberFormat="1" applyFont="1" applyFill="1" applyBorder="1" applyAlignment="1">
      <alignment horizontal="center"/>
    </xf>
    <xf numFmtId="49" fontId="37" fillId="37" borderId="11" xfId="0" applyNumberFormat="1" applyFont="1" applyFill="1" applyBorder="1" applyAlignment="1">
      <alignment horizontal="center" vertical="top" wrapText="1"/>
    </xf>
    <xf numFmtId="0" fontId="37" fillId="37" borderId="11" xfId="0" applyFont="1" applyFill="1" applyBorder="1" applyAlignment="1">
      <alignment vertical="top" wrapText="1"/>
    </xf>
    <xf numFmtId="0" fontId="27" fillId="0" borderId="0" xfId="0" applyFont="1" applyAlignment="1">
      <alignment/>
    </xf>
    <xf numFmtId="0" fontId="43" fillId="0" borderId="11" xfId="0" applyFont="1" applyFill="1" applyBorder="1" applyAlignment="1">
      <alignment horizontal="center" wrapText="1"/>
    </xf>
    <xf numFmtId="0" fontId="43" fillId="0" borderId="11" xfId="0" applyFont="1" applyFill="1" applyBorder="1" applyAlignment="1">
      <alignment vertical="top" wrapText="1"/>
    </xf>
    <xf numFmtId="0" fontId="51" fillId="0" borderId="11" xfId="0" applyFont="1" applyFill="1" applyBorder="1" applyAlignment="1">
      <alignment wrapText="1"/>
    </xf>
    <xf numFmtId="0" fontId="51" fillId="0" borderId="11" xfId="0" applyFont="1" applyBorder="1" applyAlignment="1">
      <alignment horizontal="center" vertical="center" wrapText="1"/>
    </xf>
    <xf numFmtId="0" fontId="43" fillId="0" borderId="22" xfId="0" applyFont="1" applyFill="1" applyBorder="1" applyAlignment="1">
      <alignment horizontal="center" wrapText="1"/>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43" fillId="33"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93" fillId="0" borderId="11" xfId="53" applyFont="1" applyBorder="1">
      <alignment/>
      <protection/>
    </xf>
    <xf numFmtId="0" fontId="95" fillId="0" borderId="11" xfId="0" applyFont="1" applyFill="1" applyBorder="1" applyAlignment="1">
      <alignment/>
    </xf>
    <xf numFmtId="0" fontId="9" fillId="0" borderId="12" xfId="0" applyFont="1" applyFill="1" applyBorder="1" applyAlignment="1">
      <alignment wrapText="1"/>
    </xf>
    <xf numFmtId="49" fontId="29" fillId="0" borderId="10" xfId="0" applyNumberFormat="1" applyFont="1" applyBorder="1" applyAlignment="1">
      <alignment horizontal="center"/>
    </xf>
    <xf numFmtId="0" fontId="40" fillId="0" borderId="12" xfId="0" applyFont="1" applyBorder="1" applyAlignment="1">
      <alignment horizontal="center" vertical="center" wrapText="1"/>
    </xf>
    <xf numFmtId="1" fontId="9" fillId="0" borderId="11" xfId="0" applyNumberFormat="1" applyFont="1" applyFill="1" applyBorder="1" applyAlignment="1">
      <alignment horizontal="right"/>
    </xf>
    <xf numFmtId="49" fontId="9" fillId="0" borderId="11" xfId="0" applyNumberFormat="1" applyFont="1" applyFill="1" applyBorder="1" applyAlignment="1">
      <alignment horizontal="right"/>
    </xf>
    <xf numFmtId="0" fontId="10" fillId="0" borderId="0" xfId="0" applyFont="1" applyAlignment="1">
      <alignment wrapText="1"/>
    </xf>
    <xf numFmtId="49" fontId="15" fillId="0" borderId="10" xfId="0" applyNumberFormat="1" applyFont="1" applyBorder="1" applyAlignment="1">
      <alignment horizontal="center"/>
    </xf>
    <xf numFmtId="49" fontId="21" fillId="0" borderId="10" xfId="0" applyNumberFormat="1" applyFont="1" applyBorder="1" applyAlignment="1">
      <alignment horizontal="center"/>
    </xf>
    <xf numFmtId="49" fontId="21" fillId="0" borderId="37" xfId="0" applyNumberFormat="1" applyFont="1" applyFill="1" applyBorder="1" applyAlignment="1">
      <alignment horizontal="center"/>
    </xf>
    <xf numFmtId="0" fontId="21" fillId="33" borderId="27" xfId="0" applyFont="1" applyFill="1" applyBorder="1" applyAlignment="1">
      <alignment/>
    </xf>
    <xf numFmtId="0" fontId="11" fillId="0" borderId="36" xfId="0" applyFont="1" applyFill="1" applyBorder="1" applyAlignment="1">
      <alignment wrapText="1"/>
    </xf>
    <xf numFmtId="0" fontId="53" fillId="0" borderId="11" xfId="0" applyFont="1" applyFill="1" applyBorder="1" applyAlignment="1">
      <alignment wrapText="1"/>
    </xf>
    <xf numFmtId="49" fontId="40" fillId="0" borderId="11" xfId="0" applyNumberFormat="1" applyFont="1" applyFill="1" applyBorder="1" applyAlignment="1">
      <alignment horizontal="center"/>
    </xf>
    <xf numFmtId="49" fontId="15" fillId="0" borderId="0" xfId="0" applyNumberFormat="1" applyFont="1" applyFill="1" applyBorder="1" applyAlignment="1">
      <alignment horizontal="center"/>
    </xf>
    <xf numFmtId="0" fontId="22" fillId="33" borderId="11" xfId="0" applyFont="1" applyFill="1" applyBorder="1" applyAlignment="1">
      <alignment/>
    </xf>
    <xf numFmtId="0" fontId="37" fillId="0" borderId="0" xfId="0" applyFont="1" applyFill="1" applyAlignment="1">
      <alignment horizontal="center"/>
    </xf>
    <xf numFmtId="0" fontId="15" fillId="0" borderId="11" xfId="0" applyFont="1" applyBorder="1" applyAlignment="1">
      <alignment horizontal="center" vertical="center" wrapText="1"/>
    </xf>
    <xf numFmtId="0" fontId="10" fillId="0" borderId="0" xfId="0" applyFont="1" applyAlignment="1">
      <alignment horizontal="left" wrapText="1"/>
    </xf>
    <xf numFmtId="0" fontId="7" fillId="0" borderId="0" xfId="0" applyFont="1" applyAlignment="1">
      <alignment/>
    </xf>
    <xf numFmtId="0" fontId="0" fillId="0" borderId="0" xfId="0" applyAlignment="1">
      <alignment/>
    </xf>
    <xf numFmtId="0" fontId="11" fillId="0" borderId="13" xfId="0" applyFont="1" applyBorder="1" applyAlignment="1">
      <alignment horizontal="center" vertical="center"/>
    </xf>
    <xf numFmtId="0" fontId="11" fillId="0" borderId="12" xfId="0" applyFont="1" applyBorder="1" applyAlignment="1">
      <alignment horizontal="center" vertical="center"/>
    </xf>
    <xf numFmtId="0" fontId="10" fillId="34" borderId="13" xfId="0" applyFont="1" applyFill="1" applyBorder="1" applyAlignment="1">
      <alignment horizontal="center" vertical="center"/>
    </xf>
    <xf numFmtId="0" fontId="10" fillId="34"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2" xfId="0" applyFont="1" applyFill="1" applyBorder="1" applyAlignment="1">
      <alignment horizontal="center" vertical="center"/>
    </xf>
    <xf numFmtId="0" fontId="10" fillId="0" borderId="11" xfId="0" applyFont="1" applyBorder="1" applyAlignment="1">
      <alignment horizontal="center" vertical="center" wrapText="1"/>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11" fillId="0" borderId="13"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2" xfId="0" applyFont="1" applyBorder="1" applyAlignment="1">
      <alignment horizontal="center" vertical="center" wrapText="1"/>
    </xf>
    <xf numFmtId="0" fontId="2" fillId="0" borderId="0" xfId="0" applyFont="1" applyAlignment="1">
      <alignment/>
    </xf>
    <xf numFmtId="0" fontId="10" fillId="0" borderId="11" xfId="0" applyFont="1" applyBorder="1" applyAlignment="1">
      <alignment wrapText="1"/>
    </xf>
    <xf numFmtId="0" fontId="10" fillId="0" borderId="15"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19" xfId="0" applyFont="1" applyBorder="1" applyAlignment="1">
      <alignment horizontal="center" vertical="center" wrapText="1"/>
    </xf>
    <xf numFmtId="0" fontId="0" fillId="0" borderId="14" xfId="0" applyBorder="1" applyAlignment="1">
      <alignment wrapText="1"/>
    </xf>
    <xf numFmtId="0" fontId="0" fillId="0" borderId="18" xfId="0" applyBorder="1" applyAlignment="1">
      <alignment wrapText="1"/>
    </xf>
    <xf numFmtId="0" fontId="0" fillId="0" borderId="17" xfId="0" applyBorder="1" applyAlignment="1">
      <alignment wrapText="1"/>
    </xf>
    <xf numFmtId="0" fontId="0" fillId="0" borderId="14" xfId="0" applyBorder="1" applyAlignment="1">
      <alignment horizontal="center" vertical="center" wrapText="1"/>
    </xf>
    <xf numFmtId="0" fontId="0" fillId="0" borderId="17" xfId="0" applyBorder="1" applyAlignment="1">
      <alignment horizontal="center" vertical="center" wrapText="1"/>
    </xf>
    <xf numFmtId="0" fontId="10" fillId="34" borderId="13" xfId="0" applyFont="1" applyFill="1" applyBorder="1" applyAlignment="1">
      <alignment wrapText="1"/>
    </xf>
    <xf numFmtId="0" fontId="10" fillId="34" borderId="22" xfId="0" applyFont="1" applyFill="1" applyBorder="1" applyAlignment="1">
      <alignment wrapText="1"/>
    </xf>
    <xf numFmtId="0" fontId="10" fillId="34" borderId="12" xfId="0" applyFont="1" applyFill="1" applyBorder="1" applyAlignment="1">
      <alignment wrapText="1"/>
    </xf>
    <xf numFmtId="0" fontId="10" fillId="0" borderId="13" xfId="0" applyFont="1" applyBorder="1" applyAlignment="1">
      <alignment wrapText="1"/>
    </xf>
    <xf numFmtId="0" fontId="10" fillId="0" borderId="22" xfId="0" applyFont="1" applyBorder="1" applyAlignment="1">
      <alignment wrapText="1"/>
    </xf>
    <xf numFmtId="0" fontId="10" fillId="0" borderId="12" xfId="0" applyFont="1" applyBorder="1" applyAlignment="1">
      <alignment wrapText="1"/>
    </xf>
    <xf numFmtId="0" fontId="0" fillId="0" borderId="12" xfId="0" applyBorder="1" applyAlignment="1">
      <alignment horizontal="center" vertical="center"/>
    </xf>
    <xf numFmtId="0" fontId="11" fillId="0" borderId="13" xfId="0" applyFont="1" applyBorder="1" applyAlignment="1">
      <alignment wrapText="1"/>
    </xf>
    <xf numFmtId="0" fontId="11" fillId="0" borderId="22" xfId="0" applyFont="1" applyBorder="1" applyAlignment="1">
      <alignment wrapText="1"/>
    </xf>
    <xf numFmtId="0" fontId="11" fillId="0" borderId="12" xfId="0" applyFont="1" applyBorder="1" applyAlignment="1">
      <alignment wrapText="1"/>
    </xf>
    <xf numFmtId="0" fontId="11" fillId="0" borderId="13" xfId="0" applyFont="1" applyBorder="1" applyAlignment="1">
      <alignment horizontal="left" wrapText="1"/>
    </xf>
    <xf numFmtId="0" fontId="11" fillId="0" borderId="22" xfId="0" applyFont="1" applyBorder="1" applyAlignment="1">
      <alignment horizontal="left" wrapText="1"/>
    </xf>
    <xf numFmtId="0" fontId="11" fillId="0" borderId="12" xfId="0" applyFont="1" applyBorder="1" applyAlignment="1">
      <alignment horizontal="left" wrapText="1"/>
    </xf>
    <xf numFmtId="0" fontId="6" fillId="0" borderId="0" xfId="0" applyFont="1" applyAlignment="1">
      <alignment/>
    </xf>
    <xf numFmtId="0" fontId="16" fillId="0" borderId="0" xfId="0" applyFont="1" applyFill="1" applyAlignment="1">
      <alignment/>
    </xf>
    <xf numFmtId="0" fontId="31" fillId="0" borderId="0" xfId="0" applyFont="1" applyAlignment="1">
      <alignment horizontal="left" wrapText="1"/>
    </xf>
    <xf numFmtId="0" fontId="8" fillId="0" borderId="0" xfId="0" applyFont="1" applyAlignment="1">
      <alignment horizontal="left"/>
    </xf>
    <xf numFmtId="0" fontId="8" fillId="0" borderId="0" xfId="0" applyFont="1" applyFill="1" applyAlignment="1">
      <alignment horizontal="left"/>
    </xf>
    <xf numFmtId="0" fontId="10" fillId="0" borderId="0" xfId="0" applyFont="1" applyFill="1" applyAlignment="1">
      <alignment horizontal="left"/>
    </xf>
    <xf numFmtId="0" fontId="9" fillId="0" borderId="13" xfId="0" applyFont="1" applyFill="1" applyBorder="1" applyAlignment="1">
      <alignment horizontal="center" wrapText="1"/>
    </xf>
    <xf numFmtId="0" fontId="9" fillId="0" borderId="22" xfId="0" applyFont="1" applyFill="1" applyBorder="1" applyAlignment="1">
      <alignment horizontal="center" wrapText="1"/>
    </xf>
    <xf numFmtId="0" fontId="9" fillId="0" borderId="12" xfId="0" applyFont="1" applyFill="1" applyBorder="1" applyAlignment="1">
      <alignment horizontal="center" wrapText="1"/>
    </xf>
    <xf numFmtId="0" fontId="44" fillId="0" borderId="13" xfId="0" applyFont="1" applyFill="1" applyBorder="1" applyAlignment="1">
      <alignment horizontal="center" wrapText="1"/>
    </xf>
    <xf numFmtId="0" fontId="44" fillId="0" borderId="22" xfId="0" applyFont="1" applyFill="1" applyBorder="1" applyAlignment="1">
      <alignment horizontal="center" wrapText="1"/>
    </xf>
    <xf numFmtId="0" fontId="44" fillId="0" borderId="12" xfId="0" applyFont="1" applyFill="1" applyBorder="1" applyAlignment="1">
      <alignment horizontal="center" wrapText="1"/>
    </xf>
    <xf numFmtId="0" fontId="9" fillId="0" borderId="14" xfId="0" applyFont="1" applyFill="1" applyBorder="1" applyAlignment="1">
      <alignment wrapText="1"/>
    </xf>
    <xf numFmtId="0" fontId="9" fillId="0" borderId="18" xfId="0" applyFont="1" applyFill="1" applyBorder="1" applyAlignment="1">
      <alignment wrapText="1"/>
    </xf>
    <xf numFmtId="0" fontId="9" fillId="0" borderId="17" xfId="0" applyFont="1" applyFill="1" applyBorder="1" applyAlignment="1">
      <alignment wrapText="1"/>
    </xf>
    <xf numFmtId="0" fontId="21" fillId="0" borderId="13" xfId="0" applyFont="1" applyFill="1" applyBorder="1" applyAlignment="1">
      <alignment horizontal="left" wrapText="1"/>
    </xf>
    <xf numFmtId="0" fontId="21" fillId="0" borderId="22" xfId="0" applyFont="1" applyFill="1" applyBorder="1" applyAlignment="1">
      <alignment horizontal="left" wrapText="1"/>
    </xf>
    <xf numFmtId="0" fontId="21" fillId="0" borderId="12" xfId="0" applyFont="1" applyFill="1" applyBorder="1" applyAlignment="1">
      <alignment horizontal="left" wrapText="1"/>
    </xf>
    <xf numFmtId="0" fontId="15" fillId="0" borderId="13" xfId="0" applyFont="1" applyFill="1" applyBorder="1" applyAlignment="1">
      <alignment horizontal="center" wrapText="1"/>
    </xf>
    <xf numFmtId="0" fontId="15" fillId="0" borderId="22" xfId="0" applyFont="1" applyFill="1" applyBorder="1" applyAlignment="1">
      <alignment horizontal="center" wrapText="1"/>
    </xf>
    <xf numFmtId="0" fontId="15" fillId="0" borderId="12" xfId="0" applyFont="1" applyFill="1" applyBorder="1" applyAlignment="1">
      <alignment horizontal="center" wrapText="1"/>
    </xf>
    <xf numFmtId="0" fontId="9" fillId="0" borderId="13" xfId="0" applyFont="1" applyFill="1" applyBorder="1" applyAlignment="1">
      <alignment wrapText="1"/>
    </xf>
    <xf numFmtId="0" fontId="9" fillId="0" borderId="22" xfId="0" applyFont="1" applyFill="1" applyBorder="1" applyAlignment="1">
      <alignment wrapText="1"/>
    </xf>
    <xf numFmtId="0" fontId="9" fillId="0" borderId="12" xfId="0" applyFont="1" applyFill="1" applyBorder="1" applyAlignment="1">
      <alignment wrapText="1"/>
    </xf>
    <xf numFmtId="0" fontId="9" fillId="0" borderId="13" xfId="0" applyFont="1" applyBorder="1" applyAlignment="1">
      <alignment horizontal="center" wrapText="1"/>
    </xf>
    <xf numFmtId="0" fontId="9" fillId="0" borderId="22" xfId="0" applyFont="1" applyBorder="1" applyAlignment="1">
      <alignment horizontal="center" wrapText="1"/>
    </xf>
    <xf numFmtId="0" fontId="9" fillId="0" borderId="12" xfId="0" applyFont="1" applyBorder="1" applyAlignment="1">
      <alignment horizontal="center" wrapText="1"/>
    </xf>
    <xf numFmtId="0" fontId="9" fillId="0" borderId="13" xfId="0" applyFont="1" applyBorder="1" applyAlignment="1">
      <alignment wrapText="1"/>
    </xf>
    <xf numFmtId="0" fontId="9" fillId="0" borderId="22" xfId="0" applyFont="1" applyBorder="1" applyAlignment="1">
      <alignment wrapText="1"/>
    </xf>
    <xf numFmtId="0" fontId="9" fillId="0" borderId="12" xfId="0" applyFont="1" applyBorder="1" applyAlignment="1">
      <alignment wrapText="1"/>
    </xf>
    <xf numFmtId="0" fontId="15" fillId="5" borderId="13" xfId="0" applyFont="1" applyFill="1" applyBorder="1" applyAlignment="1">
      <alignment horizontal="center"/>
    </xf>
    <xf numFmtId="0" fontId="15" fillId="5" borderId="22" xfId="0" applyFont="1" applyFill="1" applyBorder="1" applyAlignment="1">
      <alignment horizontal="center"/>
    </xf>
    <xf numFmtId="0" fontId="15" fillId="5" borderId="12" xfId="0" applyFont="1" applyFill="1" applyBorder="1" applyAlignment="1">
      <alignment horizontal="center"/>
    </xf>
    <xf numFmtId="0" fontId="9" fillId="0" borderId="13" xfId="0" applyFont="1" applyFill="1" applyBorder="1" applyAlignment="1">
      <alignment horizontal="left"/>
    </xf>
    <xf numFmtId="0" fontId="9" fillId="0" borderId="22" xfId="0" applyFont="1" applyFill="1" applyBorder="1" applyAlignment="1">
      <alignment horizontal="left"/>
    </xf>
    <xf numFmtId="0" fontId="9" fillId="0" borderId="12" xfId="0" applyFont="1" applyFill="1" applyBorder="1" applyAlignment="1">
      <alignment horizontal="left"/>
    </xf>
    <xf numFmtId="0" fontId="9" fillId="0" borderId="13" xfId="0" applyFont="1" applyFill="1" applyBorder="1" applyAlignment="1">
      <alignment/>
    </xf>
    <xf numFmtId="0" fontId="9" fillId="0" borderId="22" xfId="0" applyFont="1" applyFill="1" applyBorder="1" applyAlignment="1">
      <alignment/>
    </xf>
    <xf numFmtId="0" fontId="9" fillId="0" borderId="12" xfId="0" applyFont="1" applyFill="1" applyBorder="1" applyAlignment="1">
      <alignment/>
    </xf>
    <xf numFmtId="0" fontId="9" fillId="0" borderId="13" xfId="0" applyFont="1" applyBorder="1" applyAlignment="1">
      <alignment horizontal="left" wrapText="1"/>
    </xf>
    <xf numFmtId="0" fontId="9" fillId="0" borderId="22" xfId="0" applyFont="1" applyBorder="1" applyAlignment="1">
      <alignment horizontal="left" wrapText="1"/>
    </xf>
    <xf numFmtId="0" fontId="9" fillId="0" borderId="12" xfId="0" applyFont="1" applyBorder="1" applyAlignment="1">
      <alignment horizontal="left" wrapText="1"/>
    </xf>
    <xf numFmtId="0" fontId="12" fillId="0" borderId="0" xfId="0" applyFont="1" applyAlignment="1">
      <alignment horizontal="left" wrapText="1"/>
    </xf>
    <xf numFmtId="0" fontId="15" fillId="5" borderId="13" xfId="0" applyFont="1" applyFill="1" applyBorder="1" applyAlignment="1">
      <alignment horizontal="center" wrapText="1"/>
    </xf>
    <xf numFmtId="0" fontId="15" fillId="5" borderId="22" xfId="0" applyFont="1" applyFill="1" applyBorder="1" applyAlignment="1">
      <alignment horizontal="center" wrapText="1"/>
    </xf>
    <xf numFmtId="0" fontId="15" fillId="5" borderId="12" xfId="0" applyFont="1" applyFill="1" applyBorder="1" applyAlignment="1">
      <alignment horizontal="center" wrapText="1"/>
    </xf>
    <xf numFmtId="0" fontId="48" fillId="0" borderId="13" xfId="0" applyFont="1" applyFill="1" applyBorder="1" applyAlignment="1">
      <alignment wrapText="1"/>
    </xf>
    <xf numFmtId="0" fontId="48" fillId="0" borderId="22" xfId="0" applyFont="1" applyBorder="1" applyAlignment="1">
      <alignment wrapText="1"/>
    </xf>
    <xf numFmtId="0" fontId="48" fillId="0" borderId="12" xfId="0" applyFont="1" applyBorder="1" applyAlignment="1">
      <alignment wrapText="1"/>
    </xf>
    <xf numFmtId="0" fontId="9" fillId="0" borderId="13" xfId="0" applyFont="1" applyFill="1" applyBorder="1" applyAlignment="1">
      <alignment horizontal="left" wrapText="1"/>
    </xf>
    <xf numFmtId="0" fontId="9" fillId="0" borderId="22" xfId="0" applyFont="1" applyFill="1" applyBorder="1" applyAlignment="1">
      <alignment horizontal="left" wrapText="1"/>
    </xf>
    <xf numFmtId="0" fontId="9" fillId="0" borderId="12" xfId="0" applyFont="1" applyFill="1" applyBorder="1" applyAlignment="1">
      <alignment horizontal="left" wrapText="1"/>
    </xf>
    <xf numFmtId="0" fontId="12" fillId="0" borderId="13" xfId="0" applyFont="1" applyFill="1" applyBorder="1" applyAlignment="1">
      <alignment horizontal="center" wrapText="1"/>
    </xf>
    <xf numFmtId="0" fontId="12" fillId="0" borderId="22" xfId="0" applyFont="1" applyFill="1" applyBorder="1" applyAlignment="1">
      <alignment horizontal="center" wrapText="1"/>
    </xf>
    <xf numFmtId="0" fontId="12" fillId="0" borderId="12" xfId="0" applyFont="1" applyFill="1" applyBorder="1" applyAlignment="1">
      <alignment horizontal="center" wrapText="1"/>
    </xf>
    <xf numFmtId="0" fontId="11" fillId="0" borderId="15"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10" xfId="0" applyFont="1" applyBorder="1" applyAlignment="1">
      <alignment horizontal="center" vertical="center" wrapText="1"/>
    </xf>
    <xf numFmtId="0" fontId="2" fillId="0" borderId="15" xfId="0" applyFont="1" applyBorder="1" applyAlignment="1">
      <alignment textRotation="90" wrapText="1"/>
    </xf>
    <xf numFmtId="0" fontId="4" fillId="0" borderId="27" xfId="0" applyFont="1" applyBorder="1" applyAlignment="1">
      <alignment textRotation="90" wrapText="1"/>
    </xf>
    <xf numFmtId="0" fontId="4" fillId="0" borderId="10" xfId="0" applyFont="1" applyBorder="1" applyAlignment="1">
      <alignment textRotation="90" wrapText="1"/>
    </xf>
    <xf numFmtId="0" fontId="2" fillId="0" borderId="15" xfId="0" applyFont="1" applyBorder="1" applyAlignment="1">
      <alignment horizontal="center" vertical="center"/>
    </xf>
    <xf numFmtId="0" fontId="4" fillId="0" borderId="27" xfId="0" applyFont="1" applyBorder="1" applyAlignment="1">
      <alignment horizontal="center" vertical="center"/>
    </xf>
    <xf numFmtId="0" fontId="4" fillId="0" borderId="10" xfId="0" applyFont="1" applyBorder="1" applyAlignment="1">
      <alignment horizontal="center" vertical="center"/>
    </xf>
    <xf numFmtId="0" fontId="4" fillId="0" borderId="18" xfId="0" applyFont="1" applyBorder="1" applyAlignment="1">
      <alignment/>
    </xf>
    <xf numFmtId="0" fontId="11" fillId="0" borderId="15" xfId="0" applyFont="1" applyBorder="1" applyAlignment="1">
      <alignment horizontal="center" vertical="center"/>
    </xf>
    <xf numFmtId="0" fontId="11" fillId="0" borderId="27" xfId="0" applyFont="1" applyBorder="1" applyAlignment="1">
      <alignment horizontal="center" vertical="center"/>
    </xf>
    <xf numFmtId="0" fontId="11" fillId="0" borderId="10" xfId="0" applyFont="1" applyBorder="1" applyAlignment="1">
      <alignment horizontal="center" vertical="center"/>
    </xf>
    <xf numFmtId="0" fontId="10" fillId="0" borderId="0" xfId="0" applyFont="1" applyAlignment="1">
      <alignment horizontal="left"/>
    </xf>
    <xf numFmtId="0" fontId="11" fillId="0" borderId="11" xfId="0" applyFont="1" applyBorder="1" applyAlignment="1">
      <alignment horizontal="center" vertical="center" wrapText="1"/>
    </xf>
    <xf numFmtId="0" fontId="4" fillId="0" borderId="0" xfId="0" applyFont="1" applyAlignment="1">
      <alignment/>
    </xf>
    <xf numFmtId="0" fontId="11" fillId="0" borderId="11" xfId="0" applyFont="1" applyBorder="1" applyAlignment="1">
      <alignment horizontal="center" wrapText="1"/>
    </xf>
    <xf numFmtId="0" fontId="2" fillId="0" borderId="23"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vertical="center" wrapText="1"/>
    </xf>
    <xf numFmtId="0" fontId="11" fillId="0" borderId="22" xfId="0" applyFont="1" applyBorder="1" applyAlignment="1">
      <alignment horizontal="center" vertical="center"/>
    </xf>
    <xf numFmtId="0" fontId="11" fillId="0" borderId="19"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17" xfId="0" applyFont="1" applyBorder="1" applyAlignment="1">
      <alignment horizontal="center" vertical="center" wrapText="1"/>
    </xf>
    <xf numFmtId="0" fontId="29" fillId="0" borderId="13" xfId="0" applyFont="1" applyBorder="1" applyAlignment="1">
      <alignment horizontal="center"/>
    </xf>
    <xf numFmtId="0" fontId="29" fillId="0" borderId="22" xfId="0" applyFont="1" applyBorder="1" applyAlignment="1">
      <alignment horizontal="center"/>
    </xf>
    <xf numFmtId="0" fontId="29" fillId="0" borderId="12" xfId="0" applyFont="1" applyBorder="1" applyAlignment="1">
      <alignment horizontal="center"/>
    </xf>
    <xf numFmtId="0" fontId="38" fillId="0" borderId="0" xfId="0" applyFont="1" applyAlignment="1">
      <alignment horizontal="center"/>
    </xf>
    <xf numFmtId="0" fontId="11" fillId="0" borderId="23"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1" xfId="0" applyFont="1" applyBorder="1" applyAlignment="1">
      <alignment horizontal="center"/>
    </xf>
    <xf numFmtId="0" fontId="15" fillId="5" borderId="13" xfId="0" applyFont="1" applyFill="1" applyBorder="1" applyAlignment="1">
      <alignment/>
    </xf>
    <xf numFmtId="0" fontId="15" fillId="5" borderId="22" xfId="0" applyFont="1" applyFill="1" applyBorder="1" applyAlignment="1">
      <alignment/>
    </xf>
    <xf numFmtId="0" fontId="15" fillId="5" borderId="12" xfId="0" applyFont="1" applyFill="1" applyBorder="1" applyAlignment="1">
      <alignment/>
    </xf>
    <xf numFmtId="0" fontId="4" fillId="0" borderId="13" xfId="0" applyFont="1" applyBorder="1" applyAlignment="1">
      <alignment/>
    </xf>
    <xf numFmtId="0" fontId="4" fillId="0" borderId="22" xfId="0" applyFont="1" applyBorder="1" applyAlignment="1">
      <alignment/>
    </xf>
    <xf numFmtId="0" fontId="4" fillId="0" borderId="12" xfId="0" applyFont="1" applyBorder="1" applyAlignment="1">
      <alignment/>
    </xf>
    <xf numFmtId="0" fontId="2" fillId="0" borderId="23" xfId="0" applyFont="1" applyBorder="1" applyAlignment="1">
      <alignment horizontal="center"/>
    </xf>
    <xf numFmtId="0" fontId="2" fillId="0" borderId="38" xfId="0" applyFont="1" applyBorder="1" applyAlignment="1">
      <alignment horizontal="center"/>
    </xf>
    <xf numFmtId="0" fontId="2" fillId="0" borderId="19" xfId="0" applyFont="1" applyBorder="1" applyAlignment="1">
      <alignment horizontal="center"/>
    </xf>
    <xf numFmtId="0" fontId="2" fillId="0" borderId="14" xfId="0" applyFont="1" applyBorder="1" applyAlignment="1">
      <alignment horizontal="center"/>
    </xf>
    <xf numFmtId="0" fontId="2" fillId="0" borderId="18" xfId="0" applyFont="1" applyBorder="1" applyAlignment="1">
      <alignment horizontal="center"/>
    </xf>
    <xf numFmtId="0" fontId="2" fillId="0" borderId="17" xfId="0" applyFont="1" applyBorder="1" applyAlignment="1">
      <alignment horizontal="center"/>
    </xf>
    <xf numFmtId="0" fontId="15" fillId="0" borderId="13" xfId="0" applyFont="1" applyFill="1" applyBorder="1" applyAlignment="1">
      <alignment horizontal="center"/>
    </xf>
    <xf numFmtId="0" fontId="15" fillId="0" borderId="22" xfId="0" applyFont="1" applyFill="1" applyBorder="1" applyAlignment="1">
      <alignment horizontal="center"/>
    </xf>
    <xf numFmtId="0" fontId="15" fillId="0" borderId="12" xfId="0" applyFont="1" applyFill="1" applyBorder="1" applyAlignment="1">
      <alignment horizontal="center"/>
    </xf>
    <xf numFmtId="0" fontId="21" fillId="0" borderId="13" xfId="0" applyFont="1" applyFill="1" applyBorder="1" applyAlignment="1">
      <alignment wrapText="1"/>
    </xf>
    <xf numFmtId="0" fontId="21" fillId="0" borderId="22" xfId="0" applyFont="1" applyFill="1" applyBorder="1" applyAlignment="1">
      <alignment wrapText="1"/>
    </xf>
    <xf numFmtId="0" fontId="21" fillId="0" borderId="12" xfId="0" applyFont="1" applyFill="1" applyBorder="1" applyAlignment="1">
      <alignment wrapText="1"/>
    </xf>
    <xf numFmtId="0" fontId="15" fillId="0" borderId="22" xfId="0" applyFont="1" applyFill="1" applyBorder="1" applyAlignment="1">
      <alignment/>
    </xf>
    <xf numFmtId="0" fontId="15" fillId="0" borderId="12" xfId="0" applyFont="1" applyFill="1" applyBorder="1" applyAlignment="1">
      <alignment/>
    </xf>
    <xf numFmtId="0" fontId="21" fillId="0" borderId="13" xfId="0" applyFont="1" applyBorder="1" applyAlignment="1">
      <alignment horizontal="left" vertical="top" wrapText="1"/>
    </xf>
    <xf numFmtId="0" fontId="21" fillId="0" borderId="22" xfId="0" applyFont="1" applyBorder="1" applyAlignment="1">
      <alignment horizontal="left" vertical="top" wrapText="1"/>
    </xf>
    <xf numFmtId="0" fontId="21" fillId="0" borderId="12" xfId="0" applyFont="1" applyBorder="1" applyAlignment="1">
      <alignment horizontal="left" vertical="top" wrapText="1"/>
    </xf>
    <xf numFmtId="0" fontId="21" fillId="0" borderId="13" xfId="0" applyFont="1" applyFill="1" applyBorder="1" applyAlignment="1">
      <alignment horizontal="center" wrapText="1"/>
    </xf>
    <xf numFmtId="0" fontId="21" fillId="0" borderId="22" xfId="0" applyFont="1" applyFill="1" applyBorder="1" applyAlignment="1">
      <alignment horizontal="center" wrapText="1"/>
    </xf>
    <xf numFmtId="0" fontId="21" fillId="0" borderId="12" xfId="0" applyFont="1" applyFill="1" applyBorder="1" applyAlignment="1">
      <alignment horizontal="center" wrapText="1"/>
    </xf>
    <xf numFmtId="0" fontId="49" fillId="11" borderId="39" xfId="0" applyFont="1" applyFill="1" applyBorder="1" applyAlignment="1">
      <alignment horizontal="center"/>
    </xf>
    <xf numFmtId="0" fontId="49" fillId="11" borderId="40" xfId="0" applyFont="1" applyFill="1" applyBorder="1" applyAlignment="1">
      <alignment horizontal="center"/>
    </xf>
    <xf numFmtId="0" fontId="49" fillId="11" borderId="35" xfId="0" applyFont="1" applyFill="1" applyBorder="1" applyAlignment="1">
      <alignment horizontal="center"/>
    </xf>
    <xf numFmtId="0" fontId="21" fillId="0" borderId="13" xfId="0" applyFont="1" applyBorder="1" applyAlignment="1">
      <alignment horizontal="center" wrapText="1"/>
    </xf>
    <xf numFmtId="0" fontId="21" fillId="0" borderId="22" xfId="0" applyFont="1" applyBorder="1" applyAlignment="1">
      <alignment horizontal="center" wrapText="1"/>
    </xf>
    <xf numFmtId="0" fontId="21" fillId="0" borderId="12" xfId="0" applyFont="1" applyBorder="1" applyAlignment="1">
      <alignment horizontal="center" wrapText="1"/>
    </xf>
    <xf numFmtId="0" fontId="15" fillId="0" borderId="13" xfId="0" applyFont="1" applyBorder="1" applyAlignment="1">
      <alignment horizontal="center" wrapText="1"/>
    </xf>
    <xf numFmtId="0" fontId="15" fillId="0" borderId="22" xfId="0" applyFont="1" applyBorder="1" applyAlignment="1">
      <alignment horizontal="center" wrapText="1"/>
    </xf>
    <xf numFmtId="0" fontId="15" fillId="0" borderId="12" xfId="0" applyFont="1" applyBorder="1" applyAlignment="1">
      <alignment horizontal="center" wrapText="1"/>
    </xf>
    <xf numFmtId="0" fontId="12" fillId="0" borderId="11" xfId="0" applyFont="1" applyBorder="1" applyAlignment="1">
      <alignment horizontal="center" wrapText="1"/>
    </xf>
    <xf numFmtId="0" fontId="15" fillId="0" borderId="13" xfId="0" applyFont="1" applyFill="1" applyBorder="1" applyAlignment="1">
      <alignment horizontal="left" wrapText="1"/>
    </xf>
    <xf numFmtId="0" fontId="15" fillId="0" borderId="22" xfId="0" applyFont="1" applyFill="1" applyBorder="1" applyAlignment="1">
      <alignment horizontal="left" wrapText="1"/>
    </xf>
    <xf numFmtId="0" fontId="15" fillId="0" borderId="12" xfId="0" applyFont="1" applyFill="1" applyBorder="1" applyAlignment="1">
      <alignment horizontal="left" wrapText="1"/>
    </xf>
    <xf numFmtId="0" fontId="15" fillId="0" borderId="11" xfId="0" applyFont="1" applyFill="1" applyBorder="1" applyAlignment="1">
      <alignment horizontal="center" wrapText="1"/>
    </xf>
    <xf numFmtId="0" fontId="21" fillId="0" borderId="36" xfId="0" applyFont="1" applyFill="1" applyBorder="1" applyAlignment="1">
      <alignment horizontal="center" wrapText="1"/>
    </xf>
    <xf numFmtId="0" fontId="21" fillId="0" borderId="0" xfId="0" applyFont="1" applyFill="1" applyBorder="1" applyAlignment="1">
      <alignment horizontal="center" wrapText="1"/>
    </xf>
    <xf numFmtId="0" fontId="21" fillId="0" borderId="37" xfId="0" applyFont="1" applyFill="1" applyBorder="1" applyAlignment="1">
      <alignment horizontal="center" wrapText="1"/>
    </xf>
    <xf numFmtId="0" fontId="22" fillId="0" borderId="14" xfId="0" applyFont="1" applyFill="1" applyBorder="1" applyAlignment="1">
      <alignment horizontal="left" wrapText="1"/>
    </xf>
    <xf numFmtId="0" fontId="22" fillId="0" borderId="18" xfId="0" applyFont="1" applyFill="1" applyBorder="1" applyAlignment="1">
      <alignment horizontal="left" wrapText="1"/>
    </xf>
    <xf numFmtId="0" fontId="22" fillId="0" borderId="17" xfId="0" applyFont="1" applyFill="1" applyBorder="1" applyAlignment="1">
      <alignment horizontal="left" wrapText="1"/>
    </xf>
    <xf numFmtId="0" fontId="21" fillId="0" borderId="23" xfId="0" applyFont="1" applyFill="1" applyBorder="1" applyAlignment="1">
      <alignment horizontal="center" wrapText="1"/>
    </xf>
    <xf numFmtId="0" fontId="21" fillId="0" borderId="38" xfId="0" applyFont="1" applyFill="1" applyBorder="1" applyAlignment="1">
      <alignment horizontal="center" wrapText="1"/>
    </xf>
    <xf numFmtId="0" fontId="21" fillId="0" borderId="19" xfId="0" applyFont="1" applyFill="1" applyBorder="1" applyAlignment="1">
      <alignment horizontal="center" wrapText="1"/>
    </xf>
    <xf numFmtId="49" fontId="34" fillId="0" borderId="24" xfId="0" applyNumberFormat="1" applyFont="1" applyBorder="1" applyAlignment="1" applyProtection="1">
      <alignment horizontal="center" vertical="center" wrapText="1"/>
      <protection locked="0"/>
    </xf>
    <xf numFmtId="49" fontId="34" fillId="0" borderId="41" xfId="0" applyNumberFormat="1" applyFont="1" applyBorder="1" applyAlignment="1" applyProtection="1">
      <alignment horizontal="center" vertical="center" wrapText="1"/>
      <protection locked="0"/>
    </xf>
    <xf numFmtId="49" fontId="34" fillId="0" borderId="26" xfId="0" applyNumberFormat="1" applyFont="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42" xfId="0" applyFont="1" applyFill="1" applyBorder="1" applyAlignment="1" applyProtection="1">
      <alignment horizontal="center" vertical="center" wrapText="1"/>
      <protection locked="0"/>
    </xf>
    <xf numFmtId="0" fontId="8" fillId="0" borderId="43" xfId="0" applyFont="1" applyFill="1" applyBorder="1" applyAlignment="1" applyProtection="1">
      <alignment horizontal="center" vertical="center" wrapText="1"/>
      <protection locked="0"/>
    </xf>
    <xf numFmtId="0" fontId="32" fillId="0" borderId="0" xfId="0" applyFont="1" applyFill="1" applyBorder="1" applyAlignment="1" applyProtection="1">
      <alignment horizontal="center" wrapText="1"/>
      <protection locked="0"/>
    </xf>
    <xf numFmtId="0" fontId="32" fillId="0" borderId="0" xfId="0" applyFont="1" applyFill="1" applyBorder="1" applyAlignment="1" applyProtection="1">
      <alignment horizontal="center" vertical="top" wrapText="1"/>
      <protection locked="0"/>
    </xf>
    <xf numFmtId="0" fontId="35" fillId="0" borderId="24" xfId="0" applyFont="1" applyBorder="1" applyAlignment="1" applyProtection="1">
      <alignment horizontal="center" vertical="center" wrapText="1"/>
      <protection locked="0"/>
    </xf>
    <xf numFmtId="0" fontId="35" fillId="0" borderId="41" xfId="0" applyFont="1" applyBorder="1" applyAlignment="1" applyProtection="1">
      <alignment horizontal="center" vertical="center" wrapText="1"/>
      <protection locked="0"/>
    </xf>
    <xf numFmtId="0" fontId="35" fillId="0" borderId="26" xfId="0" applyFont="1" applyBorder="1" applyAlignment="1" applyProtection="1">
      <alignment horizontal="center" vertical="center" wrapText="1"/>
      <protection locked="0"/>
    </xf>
    <xf numFmtId="0" fontId="8" fillId="0" borderId="44" xfId="0" applyFont="1" applyFill="1" applyBorder="1" applyAlignment="1" applyProtection="1">
      <alignment horizontal="center" vertical="center" wrapText="1"/>
      <protection locked="0"/>
    </xf>
    <xf numFmtId="0" fontId="8" fillId="0" borderId="45" xfId="0" applyFont="1" applyFill="1" applyBorder="1" applyAlignment="1" applyProtection="1">
      <alignment horizontal="center" vertical="center" wrapText="1"/>
      <protection locked="0"/>
    </xf>
    <xf numFmtId="0" fontId="8" fillId="0" borderId="46" xfId="0" applyFont="1" applyFill="1" applyBorder="1" applyAlignment="1" applyProtection="1">
      <alignment horizontal="center" vertical="center" wrapText="1"/>
      <protection locked="0"/>
    </xf>
    <xf numFmtId="0" fontId="26" fillId="0" borderId="0" xfId="0" applyFont="1" applyAlignment="1">
      <alignment horizontal="left"/>
    </xf>
    <xf numFmtId="0" fontId="26" fillId="0" borderId="0" xfId="0" applyFont="1" applyFill="1" applyAlignment="1">
      <alignment horizontal="left"/>
    </xf>
    <xf numFmtId="0" fontId="28" fillId="0" borderId="0" xfId="0" applyFont="1" applyAlignment="1">
      <alignment/>
    </xf>
    <xf numFmtId="0" fontId="8" fillId="0" borderId="47" xfId="0" applyFont="1" applyFill="1" applyBorder="1" applyAlignment="1" applyProtection="1">
      <alignment horizontal="center" vertical="center" wrapText="1"/>
      <protection locked="0"/>
    </xf>
    <xf numFmtId="0" fontId="8" fillId="0" borderId="48" xfId="0" applyFont="1" applyFill="1" applyBorder="1" applyAlignment="1" applyProtection="1">
      <alignment horizontal="center" vertical="center" wrapText="1"/>
      <protection locked="0"/>
    </xf>
    <xf numFmtId="0" fontId="8" fillId="0" borderId="49" xfId="0" applyFont="1" applyFill="1" applyBorder="1" applyAlignment="1" applyProtection="1">
      <alignment horizontal="center" vertical="center" wrapText="1"/>
      <protection locked="0"/>
    </xf>
    <xf numFmtId="0" fontId="8" fillId="0" borderId="50" xfId="0" applyFont="1" applyFill="1" applyBorder="1" applyAlignment="1" applyProtection="1">
      <alignment horizontal="center" vertical="center" wrapText="1"/>
      <protection locked="0"/>
    </xf>
    <xf numFmtId="0" fontId="8" fillId="0" borderId="51"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52" xfId="0" applyFont="1" applyFill="1" applyBorder="1" applyAlignment="1" applyProtection="1">
      <alignment horizontal="center" vertical="center" wrapText="1"/>
      <protection locked="0"/>
    </xf>
    <xf numFmtId="0" fontId="8" fillId="0" borderId="47" xfId="0" applyFont="1" applyFill="1" applyBorder="1" applyAlignment="1" applyProtection="1">
      <alignment horizontal="center" vertical="center"/>
      <protection locked="0"/>
    </xf>
    <xf numFmtId="0" fontId="8" fillId="0" borderId="48"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23" fillId="0" borderId="1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2" xfId="0" applyFont="1" applyBorder="1" applyAlignment="1">
      <alignment horizontal="center" vertical="center" wrapText="1"/>
    </xf>
    <xf numFmtId="0" fontId="26" fillId="0" borderId="0" xfId="0" applyFont="1" applyFill="1" applyBorder="1" applyAlignment="1">
      <alignment horizontal="left"/>
    </xf>
    <xf numFmtId="0" fontId="12" fillId="0" borderId="22" xfId="0" applyFont="1" applyBorder="1" applyAlignment="1">
      <alignment horizontal="center"/>
    </xf>
    <xf numFmtId="0" fontId="12" fillId="0" borderId="12" xfId="0" applyFont="1" applyBorder="1" applyAlignment="1">
      <alignment horizontal="center"/>
    </xf>
    <xf numFmtId="0" fontId="23" fillId="0" borderId="11" xfId="0" applyFont="1" applyFill="1" applyBorder="1" applyAlignment="1">
      <alignment horizontal="center" vertical="center" wrapText="1"/>
    </xf>
    <xf numFmtId="0" fontId="10" fillId="0" borderId="0" xfId="0" applyFont="1" applyFill="1" applyAlignment="1">
      <alignment horizontal="center"/>
    </xf>
    <xf numFmtId="0" fontId="12" fillId="0" borderId="0" xfId="0" applyFont="1" applyAlignment="1">
      <alignment horizontal="center"/>
    </xf>
    <xf numFmtId="0" fontId="10" fillId="0" borderId="0" xfId="0" applyFont="1" applyAlignment="1">
      <alignment horizontal="center" wrapText="1"/>
    </xf>
    <xf numFmtId="0" fontId="10" fillId="0" borderId="0" xfId="0" applyFont="1" applyFill="1" applyAlignment="1">
      <alignment/>
    </xf>
    <xf numFmtId="0" fontId="39" fillId="0" borderId="0" xfId="0" applyFont="1" applyAlignment="1">
      <alignment horizontal="left"/>
    </xf>
    <xf numFmtId="0" fontId="10" fillId="0" borderId="0" xfId="0" applyFont="1" applyBorder="1" applyAlignment="1">
      <alignment horizontal="right"/>
    </xf>
    <xf numFmtId="0" fontId="0" fillId="0" borderId="0" xfId="0" applyBorder="1" applyAlignment="1">
      <alignment horizontal="right"/>
    </xf>
    <xf numFmtId="0" fontId="15" fillId="0" borderId="0" xfId="0" applyFont="1" applyFill="1" applyAlignment="1">
      <alignment horizontal="center"/>
    </xf>
    <xf numFmtId="0" fontId="12" fillId="0" borderId="13" xfId="0" applyFont="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97"/>
  <sheetViews>
    <sheetView view="pageBreakPreview" zoomScale="75" zoomScaleSheetLayoutView="75" zoomScalePageLayoutView="0" workbookViewId="0" topLeftCell="A84">
      <selection activeCell="D13" sqref="D13"/>
    </sheetView>
  </sheetViews>
  <sheetFormatPr defaultColWidth="9.00390625" defaultRowHeight="12.75"/>
  <cols>
    <col min="1" max="1" width="23.875" style="0" customWidth="1"/>
    <col min="2" max="2" width="68.375" style="0" customWidth="1"/>
    <col min="3" max="3" width="14.875" style="0" customWidth="1"/>
    <col min="4" max="4" width="14.375" style="0" customWidth="1"/>
    <col min="5" max="5" width="12.625" style="0" customWidth="1"/>
    <col min="6" max="6" width="16.25390625" style="0" customWidth="1"/>
    <col min="7" max="7" width="5.875" style="0" customWidth="1"/>
  </cols>
  <sheetData>
    <row r="1" spans="1:8" ht="14.25">
      <c r="A1" s="16"/>
      <c r="C1" s="145"/>
      <c r="D1" s="146" t="s">
        <v>40</v>
      </c>
      <c r="E1" s="146"/>
      <c r="F1" s="146"/>
      <c r="G1" s="147"/>
      <c r="H1" s="147"/>
    </row>
    <row r="2" spans="1:8" ht="81" customHeight="1">
      <c r="A2" s="16"/>
      <c r="C2" s="387" t="s">
        <v>423</v>
      </c>
      <c r="D2" s="387"/>
      <c r="E2" s="387"/>
      <c r="F2" s="387"/>
      <c r="G2" s="387"/>
      <c r="H2" s="147"/>
    </row>
    <row r="3" spans="1:8" ht="12.75">
      <c r="A3" s="16"/>
      <c r="C3" s="388"/>
      <c r="D3" s="389"/>
      <c r="E3" s="389"/>
      <c r="F3" s="389"/>
      <c r="G3" s="389"/>
      <c r="H3" s="147"/>
    </row>
    <row r="4" spans="2:6" ht="22.5">
      <c r="B4" s="385" t="s">
        <v>323</v>
      </c>
      <c r="C4" s="385"/>
      <c r="D4" s="385"/>
      <c r="E4" s="385"/>
      <c r="F4" s="385"/>
    </row>
    <row r="5" spans="2:6" ht="18.75">
      <c r="B5" s="23"/>
      <c r="F5" s="332" t="s">
        <v>154</v>
      </c>
    </row>
    <row r="6" spans="1:6" ht="43.5" customHeight="1">
      <c r="A6" s="386" t="s">
        <v>66</v>
      </c>
      <c r="B6" s="386" t="s">
        <v>65</v>
      </c>
      <c r="C6" s="386" t="s">
        <v>67</v>
      </c>
      <c r="D6" s="386" t="s">
        <v>20</v>
      </c>
      <c r="E6" s="386" t="s">
        <v>1</v>
      </c>
      <c r="F6" s="386"/>
    </row>
    <row r="7" spans="1:6" ht="90" customHeight="1">
      <c r="A7" s="386"/>
      <c r="B7" s="386"/>
      <c r="C7" s="386"/>
      <c r="D7" s="386"/>
      <c r="E7" s="42" t="s">
        <v>67</v>
      </c>
      <c r="F7" s="41" t="s">
        <v>68</v>
      </c>
    </row>
    <row r="8" spans="1:6" ht="45" customHeight="1">
      <c r="A8" s="80">
        <v>10000000</v>
      </c>
      <c r="B8" s="80" t="s">
        <v>81</v>
      </c>
      <c r="C8" s="81">
        <f>C9+C13+C15+C19+C43</f>
        <v>83186000</v>
      </c>
      <c r="D8" s="81">
        <f>D9+D13+D15+D19+D43</f>
        <v>82994000</v>
      </c>
      <c r="E8" s="81">
        <f>E9+E13+E15+E19+E43</f>
        <v>192000</v>
      </c>
      <c r="F8" s="81">
        <f>F9+F13+F15+F19+F43</f>
        <v>0</v>
      </c>
    </row>
    <row r="9" spans="1:6" ht="45" customHeight="1">
      <c r="A9" s="62">
        <v>11000000</v>
      </c>
      <c r="B9" s="62" t="s">
        <v>82</v>
      </c>
      <c r="C9" s="63">
        <f>C10+C11</f>
        <v>56946000</v>
      </c>
      <c r="D9" s="63">
        <f>D10+D11</f>
        <v>56946000</v>
      </c>
      <c r="E9" s="63">
        <f>E11</f>
        <v>0</v>
      </c>
      <c r="F9" s="63">
        <f>F11</f>
        <v>0</v>
      </c>
    </row>
    <row r="10" spans="1:6" ht="45" customHeight="1">
      <c r="A10" s="64">
        <v>11010000</v>
      </c>
      <c r="B10" s="64" t="s">
        <v>214</v>
      </c>
      <c r="C10" s="65">
        <f>D10+E10</f>
        <v>56946000</v>
      </c>
      <c r="D10" s="65">
        <v>56946000</v>
      </c>
      <c r="E10" s="65"/>
      <c r="F10" s="65"/>
    </row>
    <row r="11" spans="1:6" ht="35.25" customHeight="1" hidden="1">
      <c r="A11" s="64">
        <v>11020000</v>
      </c>
      <c r="B11" s="64" t="s">
        <v>83</v>
      </c>
      <c r="C11" s="65">
        <f>D11+E11</f>
        <v>0</v>
      </c>
      <c r="D11" s="65"/>
      <c r="E11" s="65">
        <f>E12</f>
        <v>0</v>
      </c>
      <c r="F11" s="65">
        <f>F12</f>
        <v>0</v>
      </c>
    </row>
    <row r="12" spans="1:6" ht="39.75" customHeight="1" hidden="1">
      <c r="A12" s="220">
        <v>11020200</v>
      </c>
      <c r="B12" s="86" t="s">
        <v>41</v>
      </c>
      <c r="C12" s="65">
        <f>D12+E12</f>
        <v>10000</v>
      </c>
      <c r="D12" s="37">
        <v>10000</v>
      </c>
      <c r="E12" s="24"/>
      <c r="F12" s="24"/>
    </row>
    <row r="13" spans="1:6" ht="39.75" customHeight="1">
      <c r="A13" s="62">
        <v>13000000</v>
      </c>
      <c r="B13" s="66" t="s">
        <v>84</v>
      </c>
      <c r="C13" s="63">
        <f>C14</f>
        <v>600000</v>
      </c>
      <c r="D13" s="63">
        <f>D14</f>
        <v>600000</v>
      </c>
      <c r="E13" s="63">
        <f>E14</f>
        <v>0</v>
      </c>
      <c r="F13" s="63">
        <f>F14</f>
        <v>0</v>
      </c>
    </row>
    <row r="14" spans="1:6" ht="40.5" customHeight="1">
      <c r="A14" s="48">
        <v>13010200</v>
      </c>
      <c r="B14" s="44" t="s">
        <v>42</v>
      </c>
      <c r="C14" s="218">
        <f>D14+E14</f>
        <v>600000</v>
      </c>
      <c r="D14" s="17">
        <v>600000</v>
      </c>
      <c r="E14" s="76"/>
      <c r="F14" s="76"/>
    </row>
    <row r="15" spans="1:6" ht="28.5" customHeight="1">
      <c r="A15" s="77">
        <v>14000000</v>
      </c>
      <c r="B15" s="69" t="s">
        <v>85</v>
      </c>
      <c r="C15" s="71">
        <f>C16+C18+C17</f>
        <v>5600000</v>
      </c>
      <c r="D15" s="71">
        <f>D16+D18+D17</f>
        <v>5600000</v>
      </c>
      <c r="E15" s="71">
        <f>E18+E17</f>
        <v>0</v>
      </c>
      <c r="F15" s="71">
        <f>F18+F17</f>
        <v>0</v>
      </c>
    </row>
    <row r="16" spans="1:6" ht="38.25" customHeight="1">
      <c r="A16" s="48">
        <v>14020000</v>
      </c>
      <c r="B16" s="227" t="s">
        <v>409</v>
      </c>
      <c r="C16" s="65">
        <f>D16+E16</f>
        <v>600000</v>
      </c>
      <c r="D16" s="54">
        <v>600000</v>
      </c>
      <c r="E16" s="54"/>
      <c r="F16" s="54"/>
    </row>
    <row r="17" spans="1:6" ht="39.75" customHeight="1">
      <c r="A17" s="48">
        <v>14030000</v>
      </c>
      <c r="B17" s="227" t="s">
        <v>410</v>
      </c>
      <c r="C17" s="65">
        <f>D17+E17</f>
        <v>2600000</v>
      </c>
      <c r="D17" s="48">
        <v>2600000</v>
      </c>
      <c r="E17" s="71">
        <f>E19</f>
        <v>0</v>
      </c>
      <c r="F17" s="48"/>
    </row>
    <row r="18" spans="1:6" ht="42.75" customHeight="1">
      <c r="A18" s="48">
        <v>14040000</v>
      </c>
      <c r="B18" s="44" t="s">
        <v>43</v>
      </c>
      <c r="C18" s="65">
        <f>D18+E18</f>
        <v>2400000</v>
      </c>
      <c r="D18" s="17">
        <v>2400000</v>
      </c>
      <c r="E18" s="76"/>
      <c r="F18" s="76"/>
    </row>
    <row r="19" spans="1:6" ht="22.5" customHeight="1">
      <c r="A19" s="77">
        <v>18000000</v>
      </c>
      <c r="B19" s="69" t="s">
        <v>86</v>
      </c>
      <c r="C19" s="71">
        <f>C20+C33+C35</f>
        <v>19848000</v>
      </c>
      <c r="D19" s="71">
        <f>D20+D33+D35</f>
        <v>19848000</v>
      </c>
      <c r="E19" s="71">
        <f>E20+E33+E35</f>
        <v>0</v>
      </c>
      <c r="F19" s="71">
        <f>F20+F33+F35</f>
        <v>0</v>
      </c>
    </row>
    <row r="20" spans="1:6" ht="20.25" customHeight="1">
      <c r="A20" s="50">
        <v>18010000</v>
      </c>
      <c r="B20" s="49" t="s">
        <v>44</v>
      </c>
      <c r="C20" s="68">
        <f>SUM(C21:C32)</f>
        <v>11353000</v>
      </c>
      <c r="D20" s="68">
        <f>SUM(D21:D32)</f>
        <v>11353000</v>
      </c>
      <c r="E20" s="68">
        <f>SUM(E21:E32)</f>
        <v>0</v>
      </c>
      <c r="F20" s="68">
        <f>SUM(F21:F32)</f>
        <v>0</v>
      </c>
    </row>
    <row r="21" spans="1:6" ht="39" customHeight="1">
      <c r="A21" s="48">
        <v>18010100</v>
      </c>
      <c r="B21" s="44" t="s">
        <v>215</v>
      </c>
      <c r="C21" s="65">
        <f>D21+E21</f>
        <v>50000</v>
      </c>
      <c r="D21" s="17">
        <v>50000</v>
      </c>
      <c r="E21" s="24"/>
      <c r="F21" s="24"/>
    </row>
    <row r="22" spans="1:6" ht="45" customHeight="1">
      <c r="A22" s="48">
        <v>18010200</v>
      </c>
      <c r="B22" s="44" t="s">
        <v>216</v>
      </c>
      <c r="C22" s="65">
        <f aca="true" t="shared" si="0" ref="C22:C38">D22+E22</f>
        <v>8000</v>
      </c>
      <c r="D22" s="38">
        <v>8000</v>
      </c>
      <c r="E22" s="24"/>
      <c r="F22" s="24"/>
    </row>
    <row r="23" spans="1:6" ht="48" customHeight="1">
      <c r="A23" s="48" t="s">
        <v>45</v>
      </c>
      <c r="B23" s="44" t="s">
        <v>217</v>
      </c>
      <c r="C23" s="65">
        <f t="shared" si="0"/>
        <v>1100000</v>
      </c>
      <c r="D23" s="17">
        <v>1100000</v>
      </c>
      <c r="E23" s="24"/>
      <c r="F23" s="24"/>
    </row>
    <row r="24" spans="1:6" ht="30" customHeight="1">
      <c r="A24" s="48">
        <v>18010500</v>
      </c>
      <c r="B24" s="44" t="s">
        <v>11</v>
      </c>
      <c r="C24" s="65">
        <f t="shared" si="0"/>
        <v>3200000</v>
      </c>
      <c r="D24" s="17">
        <v>3200000</v>
      </c>
      <c r="E24" s="24"/>
      <c r="F24" s="24"/>
    </row>
    <row r="25" spans="1:6" ht="24.75" customHeight="1">
      <c r="A25" s="48">
        <v>18010600</v>
      </c>
      <c r="B25" s="44" t="s">
        <v>13</v>
      </c>
      <c r="C25" s="65">
        <f t="shared" si="0"/>
        <v>6200000</v>
      </c>
      <c r="D25" s="17">
        <v>6200000</v>
      </c>
      <c r="E25" s="24"/>
      <c r="F25" s="24"/>
    </row>
    <row r="26" spans="1:6" ht="20.25" customHeight="1">
      <c r="A26" s="48">
        <v>18010700</v>
      </c>
      <c r="B26" s="44" t="s">
        <v>12</v>
      </c>
      <c r="C26" s="65">
        <f t="shared" si="0"/>
        <v>220000</v>
      </c>
      <c r="D26" s="17">
        <v>220000</v>
      </c>
      <c r="E26" s="24"/>
      <c r="F26" s="24"/>
    </row>
    <row r="27" spans="1:6" ht="20.25" customHeight="1">
      <c r="A27" s="48">
        <v>18010900</v>
      </c>
      <c r="B27" s="44" t="s">
        <v>14</v>
      </c>
      <c r="C27" s="65">
        <f t="shared" si="0"/>
        <v>500000</v>
      </c>
      <c r="D27" s="17">
        <v>500000</v>
      </c>
      <c r="E27" s="24"/>
      <c r="F27" s="24"/>
    </row>
    <row r="28" spans="1:6" ht="20.25" customHeight="1">
      <c r="A28" s="48">
        <v>18011000</v>
      </c>
      <c r="B28" s="44" t="s">
        <v>455</v>
      </c>
      <c r="C28" s="65">
        <f t="shared" si="0"/>
        <v>25000</v>
      </c>
      <c r="D28" s="17">
        <v>25000</v>
      </c>
      <c r="E28" s="24"/>
      <c r="F28" s="24"/>
    </row>
    <row r="29" spans="1:6" ht="27.75" customHeight="1">
      <c r="A29" s="48">
        <v>18011100</v>
      </c>
      <c r="B29" s="44" t="s">
        <v>46</v>
      </c>
      <c r="C29" s="65">
        <f t="shared" si="0"/>
        <v>50000</v>
      </c>
      <c r="D29" s="17">
        <v>50000</v>
      </c>
      <c r="E29" s="24"/>
      <c r="F29" s="24"/>
    </row>
    <row r="30" spans="1:6" ht="28.5" customHeight="1" hidden="1">
      <c r="A30" s="222">
        <v>18020000</v>
      </c>
      <c r="B30" s="43" t="s">
        <v>47</v>
      </c>
      <c r="C30" s="65">
        <f t="shared" si="0"/>
        <v>0</v>
      </c>
      <c r="D30" s="18">
        <f>D31+D32</f>
        <v>0</v>
      </c>
      <c r="E30" s="24"/>
      <c r="F30" s="24"/>
    </row>
    <row r="31" spans="1:6" ht="12.75" customHeight="1" hidden="1">
      <c r="A31" s="48">
        <v>18020100</v>
      </c>
      <c r="B31" s="44" t="s">
        <v>48</v>
      </c>
      <c r="C31" s="65">
        <f t="shared" si="0"/>
        <v>0</v>
      </c>
      <c r="D31" s="17"/>
      <c r="E31" s="24"/>
      <c r="F31" s="24"/>
    </row>
    <row r="32" spans="1:6" ht="32.25" customHeight="1" hidden="1">
      <c r="A32" s="48">
        <v>18020200</v>
      </c>
      <c r="B32" s="44" t="s">
        <v>49</v>
      </c>
      <c r="C32" s="65">
        <f t="shared" si="0"/>
        <v>0</v>
      </c>
      <c r="D32" s="17"/>
      <c r="E32" s="24"/>
      <c r="F32" s="24"/>
    </row>
    <row r="33" spans="1:6" ht="27" customHeight="1">
      <c r="A33" s="50">
        <v>18030000</v>
      </c>
      <c r="B33" s="49" t="s">
        <v>50</v>
      </c>
      <c r="C33" s="65">
        <f t="shared" si="0"/>
        <v>20000</v>
      </c>
      <c r="D33" s="218">
        <v>20000</v>
      </c>
      <c r="E33" s="67"/>
      <c r="F33" s="67"/>
    </row>
    <row r="34" spans="1:6" ht="28.5" customHeight="1">
      <c r="A34" s="48">
        <v>18030200</v>
      </c>
      <c r="B34" s="44" t="s">
        <v>51</v>
      </c>
      <c r="C34" s="65">
        <f t="shared" si="0"/>
        <v>20000</v>
      </c>
      <c r="D34" s="17">
        <v>20000</v>
      </c>
      <c r="E34" s="24"/>
      <c r="F34" s="24"/>
    </row>
    <row r="35" spans="1:6" ht="21.75" customHeight="1">
      <c r="A35" s="221">
        <v>18050000</v>
      </c>
      <c r="B35" s="89" t="s">
        <v>52</v>
      </c>
      <c r="C35" s="73">
        <f>C36+C37+C38</f>
        <v>8475000</v>
      </c>
      <c r="D35" s="74">
        <f>D36+D37+D38</f>
        <v>8475000</v>
      </c>
      <c r="E35" s="67"/>
      <c r="F35" s="67"/>
    </row>
    <row r="36" spans="1:6" ht="25.5" customHeight="1">
      <c r="A36" s="17">
        <v>18050300</v>
      </c>
      <c r="B36" s="45" t="s">
        <v>16</v>
      </c>
      <c r="C36" s="65">
        <f t="shared" si="0"/>
        <v>825000</v>
      </c>
      <c r="D36" s="20">
        <v>825000</v>
      </c>
      <c r="E36" s="24"/>
      <c r="F36" s="24"/>
    </row>
    <row r="37" spans="1:6" ht="27" customHeight="1">
      <c r="A37" s="17">
        <v>18050400</v>
      </c>
      <c r="B37" s="45" t="s">
        <v>17</v>
      </c>
      <c r="C37" s="65">
        <f t="shared" si="0"/>
        <v>7200000</v>
      </c>
      <c r="D37" s="20">
        <v>7200000</v>
      </c>
      <c r="E37" s="24"/>
      <c r="F37" s="24"/>
    </row>
    <row r="38" spans="1:6" ht="22.5" customHeight="1">
      <c r="A38" s="40">
        <v>18050500</v>
      </c>
      <c r="B38" s="44" t="s">
        <v>53</v>
      </c>
      <c r="C38" s="65">
        <f t="shared" si="0"/>
        <v>450000</v>
      </c>
      <c r="D38" s="17">
        <v>450000</v>
      </c>
      <c r="E38" s="24"/>
      <c r="F38" s="24"/>
    </row>
    <row r="39" spans="1:6" ht="15" customHeight="1" hidden="1">
      <c r="A39" s="25">
        <v>19010000</v>
      </c>
      <c r="B39" s="46" t="s">
        <v>15</v>
      </c>
      <c r="C39" s="25">
        <f>D39</f>
        <v>0</v>
      </c>
      <c r="D39" s="21">
        <f>D40+D41+D42</f>
        <v>0</v>
      </c>
      <c r="E39" s="24"/>
      <c r="F39" s="24"/>
    </row>
    <row r="40" spans="1:6" ht="18.75" customHeight="1" hidden="1">
      <c r="A40" s="37">
        <v>19010101</v>
      </c>
      <c r="B40" s="47" t="s">
        <v>54</v>
      </c>
      <c r="C40" s="25">
        <f>D40</f>
        <v>0</v>
      </c>
      <c r="D40" s="21"/>
      <c r="E40" s="24"/>
      <c r="F40" s="24"/>
    </row>
    <row r="41" spans="1:6" ht="24.75" customHeight="1" hidden="1">
      <c r="A41" s="37">
        <v>19010201</v>
      </c>
      <c r="B41" s="47" t="s">
        <v>55</v>
      </c>
      <c r="C41" s="25">
        <f>D41</f>
        <v>0</v>
      </c>
      <c r="D41" s="21"/>
      <c r="E41" s="24"/>
      <c r="F41" s="24"/>
    </row>
    <row r="42" spans="1:6" ht="15.75" customHeight="1" hidden="1">
      <c r="A42" s="37">
        <v>19010301</v>
      </c>
      <c r="B42" s="47" t="s">
        <v>56</v>
      </c>
      <c r="C42" s="25">
        <f>D42</f>
        <v>0</v>
      </c>
      <c r="D42" s="22"/>
      <c r="E42" s="24"/>
      <c r="F42" s="24"/>
    </row>
    <row r="43" spans="1:6" ht="23.25" customHeight="1">
      <c r="A43" s="71">
        <v>19000000</v>
      </c>
      <c r="B43" s="79" t="s">
        <v>87</v>
      </c>
      <c r="C43" s="71">
        <f>C44</f>
        <v>192000</v>
      </c>
      <c r="D43" s="71">
        <f>D44</f>
        <v>0</v>
      </c>
      <c r="E43" s="71">
        <f>E44</f>
        <v>192000</v>
      </c>
      <c r="F43" s="71">
        <f>F44</f>
        <v>0</v>
      </c>
    </row>
    <row r="44" spans="1:6" ht="27" customHeight="1">
      <c r="A44" s="73">
        <v>19010000</v>
      </c>
      <c r="B44" s="70" t="s">
        <v>15</v>
      </c>
      <c r="C44" s="90">
        <f>E44</f>
        <v>192000</v>
      </c>
      <c r="D44" s="74"/>
      <c r="E44" s="74">
        <v>192000</v>
      </c>
      <c r="F44" s="75"/>
    </row>
    <row r="45" spans="1:6" ht="38.25" customHeight="1">
      <c r="A45" s="54">
        <v>19010101</v>
      </c>
      <c r="B45" s="47" t="s">
        <v>54</v>
      </c>
      <c r="C45" s="55">
        <f>E45</f>
        <v>150000</v>
      </c>
      <c r="D45" s="53"/>
      <c r="E45" s="53">
        <v>150000</v>
      </c>
      <c r="F45" s="19"/>
    </row>
    <row r="46" spans="1:6" ht="35.25" customHeight="1">
      <c r="A46" s="54">
        <v>19010201</v>
      </c>
      <c r="B46" s="47" t="s">
        <v>55</v>
      </c>
      <c r="C46" s="55">
        <f>E46</f>
        <v>2000</v>
      </c>
      <c r="D46" s="53"/>
      <c r="E46" s="53">
        <v>2000</v>
      </c>
      <c r="F46" s="19"/>
    </row>
    <row r="47" spans="1:6" ht="42" customHeight="1">
      <c r="A47" s="54">
        <v>19010301</v>
      </c>
      <c r="B47" s="47" t="s">
        <v>56</v>
      </c>
      <c r="C47" s="55">
        <f>E47</f>
        <v>40000</v>
      </c>
      <c r="D47" s="53"/>
      <c r="E47" s="53">
        <v>40000</v>
      </c>
      <c r="F47" s="19"/>
    </row>
    <row r="48" spans="1:6" ht="24.75" customHeight="1">
      <c r="A48" s="94">
        <v>20000000</v>
      </c>
      <c r="B48" s="56" t="s">
        <v>88</v>
      </c>
      <c r="C48" s="95">
        <f>C49+C52+C61+C64</f>
        <v>4148500</v>
      </c>
      <c r="D48" s="95">
        <f>D49+D52+D61+D64</f>
        <v>956000</v>
      </c>
      <c r="E48" s="95">
        <f>E49+E52+E61+E64</f>
        <v>3192500</v>
      </c>
      <c r="F48" s="95">
        <f>F49+F52+F61+F64</f>
        <v>2200000</v>
      </c>
    </row>
    <row r="49" spans="1:6" ht="36" customHeight="1">
      <c r="A49" s="71">
        <v>21000000</v>
      </c>
      <c r="B49" s="91" t="s">
        <v>89</v>
      </c>
      <c r="C49" s="72">
        <f>C50+C51</f>
        <v>5000</v>
      </c>
      <c r="D49" s="72">
        <f>D50+D51</f>
        <v>5000</v>
      </c>
      <c r="E49" s="72">
        <f>E50+E51</f>
        <v>0</v>
      </c>
      <c r="F49" s="219">
        <f>F50+F51</f>
        <v>0</v>
      </c>
    </row>
    <row r="50" spans="1:6" ht="39" customHeight="1" hidden="1">
      <c r="A50" s="54">
        <v>5000</v>
      </c>
      <c r="B50" s="47" t="s">
        <v>57</v>
      </c>
      <c r="C50" s="218">
        <f>D50+E50</f>
        <v>0</v>
      </c>
      <c r="D50" s="22"/>
      <c r="E50" s="76"/>
      <c r="F50" s="76"/>
    </row>
    <row r="51" spans="1:6" ht="26.25" customHeight="1">
      <c r="A51" s="48">
        <v>21081100</v>
      </c>
      <c r="B51" s="44" t="s">
        <v>58</v>
      </c>
      <c r="C51" s="218">
        <f>D51+E51</f>
        <v>5000</v>
      </c>
      <c r="D51" s="17">
        <v>5000</v>
      </c>
      <c r="E51" s="76"/>
      <c r="F51" s="76"/>
    </row>
    <row r="52" spans="1:6" ht="47.25" customHeight="1">
      <c r="A52" s="77">
        <v>22000000</v>
      </c>
      <c r="B52" s="69" t="s">
        <v>90</v>
      </c>
      <c r="C52" s="71">
        <f>C53+C55+C57+C60</f>
        <v>883000</v>
      </c>
      <c r="D52" s="71">
        <f>D53+D55+D57+D60</f>
        <v>883000</v>
      </c>
      <c r="E52" s="71">
        <f>E53+E55+E57</f>
        <v>0</v>
      </c>
      <c r="F52" s="71">
        <f>F53+F55+F57</f>
        <v>0</v>
      </c>
    </row>
    <row r="53" spans="1:6" ht="27.75" customHeight="1">
      <c r="A53" s="220">
        <v>22010000</v>
      </c>
      <c r="B53" s="86" t="s">
        <v>91</v>
      </c>
      <c r="C53" s="218">
        <f>D53+E53</f>
        <v>550000</v>
      </c>
      <c r="D53" s="37">
        <v>550000</v>
      </c>
      <c r="E53" s="68">
        <f>E54</f>
        <v>0</v>
      </c>
      <c r="F53" s="68">
        <f>F54</f>
        <v>0</v>
      </c>
    </row>
    <row r="54" spans="1:6" ht="32.25" customHeight="1">
      <c r="A54" s="54">
        <v>22012500</v>
      </c>
      <c r="B54" s="47" t="s">
        <v>34</v>
      </c>
      <c r="C54" s="218">
        <f>D54+E54</f>
        <v>550000</v>
      </c>
      <c r="D54" s="22">
        <v>550000</v>
      </c>
      <c r="E54" s="24"/>
      <c r="F54" s="24"/>
    </row>
    <row r="55" spans="1:6" ht="45" customHeight="1">
      <c r="A55" s="73">
        <v>22080000</v>
      </c>
      <c r="B55" s="49" t="s">
        <v>166</v>
      </c>
      <c r="C55" s="218">
        <f aca="true" t="shared" si="1" ref="C55:C60">D55+E55</f>
        <v>300000</v>
      </c>
      <c r="D55" s="73">
        <f>D56</f>
        <v>300000</v>
      </c>
      <c r="E55" s="71">
        <f>E56</f>
        <v>0</v>
      </c>
      <c r="F55" s="71">
        <f>F56</f>
        <v>0</v>
      </c>
    </row>
    <row r="56" spans="1:6" ht="54" customHeight="1">
      <c r="A56" s="48">
        <v>22080400</v>
      </c>
      <c r="B56" s="44" t="s">
        <v>92</v>
      </c>
      <c r="C56" s="218">
        <f t="shared" si="1"/>
        <v>300000</v>
      </c>
      <c r="D56" s="223">
        <v>300000</v>
      </c>
      <c r="E56" s="6"/>
      <c r="F56" s="6"/>
    </row>
    <row r="57" spans="1:6" ht="21.75" customHeight="1">
      <c r="A57" s="50">
        <v>22090000</v>
      </c>
      <c r="B57" s="49" t="s">
        <v>59</v>
      </c>
      <c r="C57" s="218">
        <f t="shared" si="1"/>
        <v>30000</v>
      </c>
      <c r="D57" s="221">
        <f>D58+D59</f>
        <v>30000</v>
      </c>
      <c r="E57" s="224"/>
      <c r="F57" s="224"/>
    </row>
    <row r="58" spans="1:6" ht="57" customHeight="1">
      <c r="A58" s="48">
        <v>22090100</v>
      </c>
      <c r="B58" s="44" t="s">
        <v>60</v>
      </c>
      <c r="C58" s="218">
        <f t="shared" si="1"/>
        <v>24000</v>
      </c>
      <c r="D58" s="223">
        <v>24000</v>
      </c>
      <c r="E58" s="6"/>
      <c r="F58" s="6"/>
    </row>
    <row r="59" spans="1:6" ht="31.5" customHeight="1">
      <c r="A59" s="48">
        <v>22090400</v>
      </c>
      <c r="B59" s="44" t="s">
        <v>61</v>
      </c>
      <c r="C59" s="218">
        <f t="shared" si="1"/>
        <v>6000</v>
      </c>
      <c r="D59" s="223">
        <v>6000</v>
      </c>
      <c r="E59" s="6"/>
      <c r="F59" s="6"/>
    </row>
    <row r="60" spans="1:6" ht="97.5" customHeight="1">
      <c r="A60" s="48">
        <v>22130000</v>
      </c>
      <c r="B60" s="227" t="s">
        <v>219</v>
      </c>
      <c r="C60" s="218">
        <f t="shared" si="1"/>
        <v>3000</v>
      </c>
      <c r="D60" s="54">
        <v>3000</v>
      </c>
      <c r="E60" s="5"/>
      <c r="F60" s="5"/>
    </row>
    <row r="61" spans="1:6" ht="25.5" customHeight="1">
      <c r="A61" s="77">
        <v>24000000</v>
      </c>
      <c r="B61" s="69" t="s">
        <v>93</v>
      </c>
      <c r="C61" s="71">
        <f>C62+C63</f>
        <v>2268000</v>
      </c>
      <c r="D61" s="71">
        <f>D62+D63</f>
        <v>68000</v>
      </c>
      <c r="E61" s="71">
        <f>E62+E63</f>
        <v>2200000</v>
      </c>
      <c r="F61" s="71">
        <f>F62+F63</f>
        <v>2200000</v>
      </c>
    </row>
    <row r="62" spans="1:6" ht="18.75" customHeight="1">
      <c r="A62" s="48">
        <v>24060300</v>
      </c>
      <c r="B62" s="44" t="s">
        <v>35</v>
      </c>
      <c r="C62" s="54">
        <f>D62+E62</f>
        <v>68000</v>
      </c>
      <c r="D62" s="223">
        <v>68000</v>
      </c>
      <c r="E62" s="6"/>
      <c r="F62" s="6"/>
    </row>
    <row r="63" spans="1:6" ht="43.5" customHeight="1">
      <c r="A63" s="48">
        <v>24170000</v>
      </c>
      <c r="B63" s="47" t="s">
        <v>190</v>
      </c>
      <c r="C63" s="54">
        <f>D63+E63</f>
        <v>2200000</v>
      </c>
      <c r="D63" s="223"/>
      <c r="E63" s="225">
        <v>2200000</v>
      </c>
      <c r="F63" s="48">
        <v>2200000</v>
      </c>
    </row>
    <row r="64" spans="1:6" ht="20.25" customHeight="1">
      <c r="A64" s="77">
        <v>25000000</v>
      </c>
      <c r="B64" s="69" t="s">
        <v>191</v>
      </c>
      <c r="C64" s="78">
        <f>C65+C71</f>
        <v>992500</v>
      </c>
      <c r="D64" s="77"/>
      <c r="E64" s="78">
        <f>E65+E71</f>
        <v>992500</v>
      </c>
      <c r="F64" s="77"/>
    </row>
    <row r="65" spans="1:6" ht="43.5" customHeight="1">
      <c r="A65" s="50">
        <v>25010000</v>
      </c>
      <c r="B65" s="49" t="s">
        <v>192</v>
      </c>
      <c r="C65" s="52">
        <f>C66+C67+C68+C69+C70</f>
        <v>802500</v>
      </c>
      <c r="D65" s="50"/>
      <c r="E65" s="52">
        <f>E66+E69+E70</f>
        <v>802500</v>
      </c>
      <c r="F65" s="50"/>
    </row>
    <row r="66" spans="1:6" ht="42.75" customHeight="1">
      <c r="A66" s="48">
        <v>25010100</v>
      </c>
      <c r="B66" s="44" t="s">
        <v>36</v>
      </c>
      <c r="C66" s="218">
        <f aca="true" t="shared" si="2" ref="C66:C72">D66+E66</f>
        <v>752500</v>
      </c>
      <c r="D66" s="48"/>
      <c r="E66" s="51">
        <v>752500</v>
      </c>
      <c r="F66" s="48"/>
    </row>
    <row r="67" spans="1:6" ht="28.5" customHeight="1" hidden="1">
      <c r="A67" s="48">
        <v>25010200</v>
      </c>
      <c r="B67" s="44" t="s">
        <v>64</v>
      </c>
      <c r="C67" s="218">
        <f t="shared" si="2"/>
        <v>0</v>
      </c>
      <c r="D67" s="48"/>
      <c r="E67" s="51"/>
      <c r="F67" s="48"/>
    </row>
    <row r="68" spans="1:6" ht="42.75" customHeight="1" hidden="1">
      <c r="A68" s="48">
        <v>25010400</v>
      </c>
      <c r="B68" s="44" t="s">
        <v>37</v>
      </c>
      <c r="C68" s="218">
        <f t="shared" si="2"/>
        <v>0</v>
      </c>
      <c r="D68" s="48"/>
      <c r="E68" s="51"/>
      <c r="F68" s="48"/>
    </row>
    <row r="69" spans="1:6" ht="42.75" customHeight="1">
      <c r="A69" s="48">
        <v>25010200</v>
      </c>
      <c r="B69" s="44" t="s">
        <v>354</v>
      </c>
      <c r="C69" s="218">
        <f t="shared" si="2"/>
        <v>1000</v>
      </c>
      <c r="D69" s="48"/>
      <c r="E69" s="51">
        <v>1000</v>
      </c>
      <c r="F69" s="48"/>
    </row>
    <row r="70" spans="1:6" ht="42.75" customHeight="1">
      <c r="A70" s="48">
        <v>25010300</v>
      </c>
      <c r="B70" s="44" t="s">
        <v>355</v>
      </c>
      <c r="C70" s="218">
        <f t="shared" si="2"/>
        <v>49000</v>
      </c>
      <c r="D70" s="48"/>
      <c r="E70" s="51">
        <v>49000</v>
      </c>
      <c r="F70" s="48"/>
    </row>
    <row r="71" spans="1:6" ht="27" customHeight="1">
      <c r="A71" s="50">
        <v>25020000</v>
      </c>
      <c r="B71" s="49" t="s">
        <v>38</v>
      </c>
      <c r="C71" s="65">
        <f t="shared" si="2"/>
        <v>190000</v>
      </c>
      <c r="D71" s="50"/>
      <c r="E71" s="52">
        <f>E72</f>
        <v>190000</v>
      </c>
      <c r="F71" s="50"/>
    </row>
    <row r="72" spans="1:6" ht="38.25" customHeight="1">
      <c r="A72" s="48">
        <v>25020100</v>
      </c>
      <c r="B72" s="44" t="s">
        <v>39</v>
      </c>
      <c r="C72" s="218">
        <f t="shared" si="2"/>
        <v>190000</v>
      </c>
      <c r="D72" s="48"/>
      <c r="E72" s="51">
        <v>190000</v>
      </c>
      <c r="F72" s="48"/>
    </row>
    <row r="73" spans="1:6" ht="24.75" customHeight="1" hidden="1">
      <c r="A73" s="83">
        <v>30000000</v>
      </c>
      <c r="B73" s="96" t="s">
        <v>97</v>
      </c>
      <c r="C73" s="94">
        <f>D73+E73</f>
        <v>45000</v>
      </c>
      <c r="D73" s="94">
        <f>D74+D76</f>
        <v>0</v>
      </c>
      <c r="E73" s="94">
        <f>E76</f>
        <v>45000</v>
      </c>
      <c r="F73" s="94">
        <f>F76</f>
        <v>45000</v>
      </c>
    </row>
    <row r="74" spans="1:6" ht="24.75" customHeight="1" hidden="1">
      <c r="A74" s="245">
        <v>31000000</v>
      </c>
      <c r="B74" s="246" t="s">
        <v>222</v>
      </c>
      <c r="C74" s="78">
        <f>D74+E74</f>
        <v>0</v>
      </c>
      <c r="D74" s="247">
        <f>D75</f>
        <v>0</v>
      </c>
      <c r="E74" s="94"/>
      <c r="F74" s="94"/>
    </row>
    <row r="75" spans="1:6" ht="9.75" customHeight="1" hidden="1">
      <c r="A75" s="243">
        <v>31010200</v>
      </c>
      <c r="B75" s="227" t="s">
        <v>223</v>
      </c>
      <c r="C75" s="51"/>
      <c r="D75" s="244"/>
      <c r="E75" s="94"/>
      <c r="F75" s="94"/>
    </row>
    <row r="76" spans="1:6" ht="26.25" customHeight="1">
      <c r="A76" s="77">
        <v>33000000</v>
      </c>
      <c r="B76" s="88" t="s">
        <v>94</v>
      </c>
      <c r="C76" s="185">
        <f>C77</f>
        <v>45000</v>
      </c>
      <c r="D76" s="87">
        <v>0</v>
      </c>
      <c r="E76" s="186">
        <f>E77</f>
        <v>45000</v>
      </c>
      <c r="F76" s="186">
        <f>F77</f>
        <v>45000</v>
      </c>
    </row>
    <row r="77" spans="1:6" ht="35.25" customHeight="1">
      <c r="A77" s="183">
        <v>33010000</v>
      </c>
      <c r="B77" s="184" t="s">
        <v>188</v>
      </c>
      <c r="C77" s="185">
        <f>E77</f>
        <v>45000</v>
      </c>
      <c r="D77" s="71"/>
      <c r="E77" s="187">
        <f>E78</f>
        <v>45000</v>
      </c>
      <c r="F77" s="187">
        <f>F78</f>
        <v>45000</v>
      </c>
    </row>
    <row r="78" spans="1:6" ht="36.75" customHeight="1">
      <c r="A78" s="183">
        <v>33010100</v>
      </c>
      <c r="B78" s="184" t="s">
        <v>189</v>
      </c>
      <c r="C78" s="185">
        <f>E78</f>
        <v>45000</v>
      </c>
      <c r="D78" s="71"/>
      <c r="E78" s="187">
        <v>45000</v>
      </c>
      <c r="F78" s="187">
        <v>45000</v>
      </c>
    </row>
    <row r="79" spans="1:6" ht="27" customHeight="1">
      <c r="A79" s="183"/>
      <c r="B79" s="184" t="s">
        <v>2</v>
      </c>
      <c r="C79" s="321">
        <f>C8+C48</f>
        <v>87334500</v>
      </c>
      <c r="D79" s="321">
        <f>D8+D48</f>
        <v>83950000</v>
      </c>
      <c r="E79" s="321">
        <f>E8+E48</f>
        <v>3384500</v>
      </c>
      <c r="F79" s="321">
        <f>F8+F48</f>
        <v>2200000</v>
      </c>
    </row>
    <row r="80" spans="1:6" ht="27" customHeight="1">
      <c r="A80" s="84">
        <v>40000000</v>
      </c>
      <c r="B80" s="97" t="s">
        <v>95</v>
      </c>
      <c r="C80" s="82">
        <f>C81</f>
        <v>47460018</v>
      </c>
      <c r="D80" s="82">
        <f>D81</f>
        <v>47460018</v>
      </c>
      <c r="E80" s="82">
        <f>E81</f>
        <v>0</v>
      </c>
      <c r="F80" s="82">
        <f>F81</f>
        <v>0</v>
      </c>
    </row>
    <row r="81" spans="1:6" ht="24" customHeight="1">
      <c r="A81" s="77">
        <v>41000000</v>
      </c>
      <c r="B81" s="79" t="s">
        <v>96</v>
      </c>
      <c r="C81" s="71">
        <f>D81+E81</f>
        <v>47460018</v>
      </c>
      <c r="D81" s="71">
        <f>SUM(D82:D90)</f>
        <v>47460018</v>
      </c>
      <c r="E81" s="71">
        <f>SUM(E82:E89)</f>
        <v>0</v>
      </c>
      <c r="F81" s="71">
        <f>SUM(F82:F89)</f>
        <v>0</v>
      </c>
    </row>
    <row r="82" spans="1:6" ht="63.75" customHeight="1" hidden="1">
      <c r="A82" s="48">
        <v>41020201</v>
      </c>
      <c r="B82" s="226" t="s">
        <v>107</v>
      </c>
      <c r="C82" s="65">
        <f aca="true" t="shared" si="3" ref="C82:C90">D82+E82</f>
        <v>0</v>
      </c>
      <c r="D82" s="54"/>
      <c r="E82" s="71"/>
      <c r="F82" s="71"/>
    </row>
    <row r="83" spans="1:6" ht="52.5" customHeight="1" hidden="1">
      <c r="A83" s="48">
        <v>41033200</v>
      </c>
      <c r="B83" s="226" t="s">
        <v>224</v>
      </c>
      <c r="C83" s="65">
        <f t="shared" si="3"/>
        <v>0</v>
      </c>
      <c r="D83" s="54"/>
      <c r="E83" s="54"/>
      <c r="F83" s="54"/>
    </row>
    <row r="84" spans="1:6" ht="36" customHeight="1">
      <c r="A84" s="48">
        <v>41033900</v>
      </c>
      <c r="B84" s="226" t="s">
        <v>111</v>
      </c>
      <c r="C84" s="218">
        <f t="shared" si="3"/>
        <v>29880400</v>
      </c>
      <c r="D84" s="54">
        <v>29880400</v>
      </c>
      <c r="E84" s="71"/>
      <c r="F84" s="71"/>
    </row>
    <row r="85" spans="1:6" ht="32.25" customHeight="1">
      <c r="A85" s="48">
        <v>41034200</v>
      </c>
      <c r="B85" s="226" t="s">
        <v>110</v>
      </c>
      <c r="C85" s="218">
        <f t="shared" si="3"/>
        <v>13134800</v>
      </c>
      <c r="D85" s="54">
        <v>13134800</v>
      </c>
      <c r="E85" s="71"/>
      <c r="F85" s="71"/>
    </row>
    <row r="86" spans="1:6" ht="42" customHeight="1" hidden="1">
      <c r="A86" s="48">
        <v>41034500</v>
      </c>
      <c r="B86" s="226" t="s">
        <v>220</v>
      </c>
      <c r="C86" s="218">
        <f t="shared" si="3"/>
        <v>0</v>
      </c>
      <c r="D86" s="54"/>
      <c r="E86" s="54"/>
      <c r="F86" s="54"/>
    </row>
    <row r="87" spans="1:6" ht="75.75" customHeight="1">
      <c r="A87" s="48">
        <v>41040200</v>
      </c>
      <c r="B87" s="226" t="s">
        <v>456</v>
      </c>
      <c r="C87" s="218">
        <f t="shared" si="3"/>
        <v>2637200</v>
      </c>
      <c r="D87" s="54">
        <v>2637200</v>
      </c>
      <c r="E87" s="71"/>
      <c r="F87" s="71"/>
    </row>
    <row r="88" spans="1:6" ht="60.75" customHeight="1">
      <c r="A88" s="48">
        <v>41051100</v>
      </c>
      <c r="B88" s="226" t="s">
        <v>457</v>
      </c>
      <c r="C88" s="218">
        <f t="shared" si="3"/>
        <v>1672040</v>
      </c>
      <c r="D88" s="54">
        <v>1672040</v>
      </c>
      <c r="E88" s="71"/>
      <c r="F88" s="71"/>
    </row>
    <row r="89" spans="1:6" ht="51.75" customHeight="1">
      <c r="A89" s="48">
        <v>41051200</v>
      </c>
      <c r="B89" s="226" t="s">
        <v>458</v>
      </c>
      <c r="C89" s="218">
        <f t="shared" si="3"/>
        <v>73578</v>
      </c>
      <c r="D89" s="54">
        <v>73578</v>
      </c>
      <c r="E89" s="71"/>
      <c r="F89" s="71"/>
    </row>
    <row r="90" spans="1:6" ht="45" customHeight="1">
      <c r="A90" s="48">
        <v>41053900</v>
      </c>
      <c r="B90" s="368" t="s">
        <v>299</v>
      </c>
      <c r="C90" s="218">
        <f t="shared" si="3"/>
        <v>62000</v>
      </c>
      <c r="D90" s="54">
        <v>62000</v>
      </c>
      <c r="E90" s="71"/>
      <c r="F90" s="71"/>
    </row>
    <row r="91" spans="1:6" ht="24.75" customHeight="1" thickBot="1">
      <c r="A91" s="84">
        <v>50000000</v>
      </c>
      <c r="B91" s="85" t="s">
        <v>98</v>
      </c>
      <c r="C91" s="82">
        <f>C92</f>
        <v>10000</v>
      </c>
      <c r="D91" s="82">
        <f>D92</f>
        <v>0</v>
      </c>
      <c r="E91" s="82">
        <f>E92</f>
        <v>10000</v>
      </c>
      <c r="F91" s="82">
        <f>F92</f>
        <v>0</v>
      </c>
    </row>
    <row r="92" spans="1:6" ht="46.5" customHeight="1">
      <c r="A92" s="93">
        <v>50110000</v>
      </c>
      <c r="B92" s="92" t="s">
        <v>179</v>
      </c>
      <c r="C92" s="55">
        <f>E92</f>
        <v>10000</v>
      </c>
      <c r="D92" s="53">
        <v>0</v>
      </c>
      <c r="E92" s="53">
        <v>10000</v>
      </c>
      <c r="F92" s="20"/>
    </row>
    <row r="93" spans="1:6" ht="27" customHeight="1" hidden="1">
      <c r="A93" s="40">
        <v>41020900</v>
      </c>
      <c r="B93" s="44" t="s">
        <v>63</v>
      </c>
      <c r="C93" s="25">
        <f>D93</f>
        <v>0</v>
      </c>
      <c r="D93" s="17"/>
      <c r="E93" s="24"/>
      <c r="F93" s="24"/>
    </row>
    <row r="94" spans="1:6" ht="18.75" hidden="1">
      <c r="A94" s="39"/>
      <c r="B94" s="43"/>
      <c r="C94" s="25">
        <f>D94</f>
        <v>0</v>
      </c>
      <c r="D94" s="18"/>
      <c r="E94" s="24"/>
      <c r="F94" s="24"/>
    </row>
    <row r="95" spans="1:6" ht="18.75">
      <c r="A95" s="27"/>
      <c r="B95" s="140"/>
      <c r="C95" s="36">
        <f>C8+C48+C73+C80+C91</f>
        <v>134849518</v>
      </c>
      <c r="D95" s="36">
        <f>D8+D48+D73+D80+D91</f>
        <v>131410018</v>
      </c>
      <c r="E95" s="36">
        <f>E91+E80+E76+E48+E8</f>
        <v>3439500</v>
      </c>
      <c r="F95" s="36">
        <f>F91+F80+F76+F48+F8</f>
        <v>2245000</v>
      </c>
    </row>
    <row r="96" spans="1:6" ht="18.75">
      <c r="A96" s="28"/>
      <c r="B96" s="28"/>
      <c r="C96" s="29"/>
      <c r="D96" s="29"/>
      <c r="E96" s="29"/>
      <c r="F96" s="29"/>
    </row>
    <row r="97" spans="1:6" ht="18">
      <c r="A97" s="3" t="s">
        <v>167</v>
      </c>
      <c r="B97" s="2"/>
      <c r="C97" s="2"/>
      <c r="D97" s="2"/>
      <c r="E97" s="3" t="s">
        <v>168</v>
      </c>
      <c r="F97" s="2"/>
    </row>
  </sheetData>
  <sheetProtection/>
  <mergeCells count="8">
    <mergeCell ref="B4:F4"/>
    <mergeCell ref="B6:B7"/>
    <mergeCell ref="C2:G2"/>
    <mergeCell ref="C3:G3"/>
    <mergeCell ref="A6:A7"/>
    <mergeCell ref="C6:C7"/>
    <mergeCell ref="D6:D7"/>
    <mergeCell ref="E6:F6"/>
  </mergeCells>
  <printOptions/>
  <pageMargins left="0.75" right="0.75" top="0.46" bottom="0.42" header="0.47" footer="0.5"/>
  <pageSetup horizontalDpi="600" verticalDpi="600" orientation="portrait" paperSize="9" scale="54" r:id="rId1"/>
  <rowBreaks count="1" manualBreakCount="1">
    <brk id="51" max="6" man="1"/>
  </rowBreaks>
</worksheet>
</file>

<file path=xl/worksheets/sheet2.xml><?xml version="1.0" encoding="utf-8"?>
<worksheet xmlns="http://schemas.openxmlformats.org/spreadsheetml/2006/main" xmlns:r="http://schemas.openxmlformats.org/officeDocument/2006/relationships">
  <dimension ref="A1:O22"/>
  <sheetViews>
    <sheetView view="pageBreakPreview" zoomScaleSheetLayoutView="100" zoomScalePageLayoutView="0" workbookViewId="0" topLeftCell="A1">
      <selection activeCell="K19" sqref="K19:L19"/>
    </sheetView>
  </sheetViews>
  <sheetFormatPr defaultColWidth="9.00390625" defaultRowHeight="12.75"/>
  <cols>
    <col min="4" max="4" width="17.25390625" style="0" customWidth="1"/>
    <col min="5" max="5" width="31.625" style="0" customWidth="1"/>
    <col min="6" max="6" width="11.875" style="0" customWidth="1"/>
    <col min="7" max="7" width="11.25390625" style="0" customWidth="1"/>
    <col min="8" max="8" width="4.125" style="0" customWidth="1"/>
    <col min="10" max="10" width="6.875" style="0" customWidth="1"/>
    <col min="12" max="12" width="5.75390625" style="0" customWidth="1"/>
    <col min="13" max="13" width="15.125" style="0" customWidth="1"/>
  </cols>
  <sheetData>
    <row r="1" spans="9:15" ht="18">
      <c r="I1" s="2"/>
      <c r="J1" s="2"/>
      <c r="K1" s="2"/>
      <c r="L1" s="2"/>
      <c r="M1" s="2"/>
      <c r="N1" s="2"/>
      <c r="O1" s="2"/>
    </row>
    <row r="2" spans="9:15" ht="12.75">
      <c r="I2" s="109"/>
      <c r="J2" s="145" t="s">
        <v>23</v>
      </c>
      <c r="K2" s="145"/>
      <c r="L2" s="109"/>
      <c r="M2" s="109"/>
      <c r="N2" s="1"/>
      <c r="O2" s="1"/>
    </row>
    <row r="3" spans="9:15" ht="71.25" customHeight="1">
      <c r="I3" s="431" t="s">
        <v>440</v>
      </c>
      <c r="J3" s="431"/>
      <c r="K3" s="431"/>
      <c r="L3" s="431"/>
      <c r="M3" s="431"/>
      <c r="N3" s="1"/>
      <c r="O3" s="1"/>
    </row>
    <row r="4" spans="9:15" ht="12.75">
      <c r="I4" s="432"/>
      <c r="J4" s="432"/>
      <c r="K4" s="432"/>
      <c r="L4" s="432"/>
      <c r="M4" s="432"/>
      <c r="N4" s="1"/>
      <c r="O4" s="1"/>
    </row>
    <row r="5" spans="9:15" ht="12.75">
      <c r="I5" s="433"/>
      <c r="J5" s="433"/>
      <c r="K5" s="433"/>
      <c r="L5" s="433"/>
      <c r="M5" s="433"/>
      <c r="N5" s="1"/>
      <c r="O5" s="1"/>
    </row>
    <row r="6" spans="9:15" ht="15.75">
      <c r="I6" s="434"/>
      <c r="J6" s="434"/>
      <c r="K6" s="434"/>
      <c r="L6" s="434"/>
      <c r="M6" s="434"/>
      <c r="N6" s="1"/>
      <c r="O6" s="1"/>
    </row>
    <row r="7" spans="9:15" ht="15.75">
      <c r="I7" s="429"/>
      <c r="J7" s="429"/>
      <c r="K7" s="429"/>
      <c r="L7" s="429"/>
      <c r="M7" s="429"/>
      <c r="N7" s="1"/>
      <c r="O7" s="1"/>
    </row>
    <row r="8" spans="9:15" ht="12.75">
      <c r="I8" s="430"/>
      <c r="J8" s="430"/>
      <c r="K8" s="430"/>
      <c r="L8" s="430"/>
      <c r="M8" s="430"/>
      <c r="N8" s="1"/>
      <c r="O8" s="1"/>
    </row>
    <row r="9" spans="9:15" ht="18">
      <c r="I9" s="404"/>
      <c r="J9" s="389"/>
      <c r="K9" s="404"/>
      <c r="L9" s="389"/>
      <c r="M9" s="389"/>
      <c r="N9" s="389"/>
      <c r="O9" s="389"/>
    </row>
    <row r="10" spans="4:7" ht="15.75">
      <c r="D10" s="13" t="s">
        <v>421</v>
      </c>
      <c r="E10" s="13"/>
      <c r="F10" s="13"/>
      <c r="G10" s="13"/>
    </row>
    <row r="11" spans="4:12" ht="15.75">
      <c r="D11" s="13"/>
      <c r="E11" s="13"/>
      <c r="F11" s="13"/>
      <c r="G11" s="13"/>
      <c r="L11" t="s">
        <v>27</v>
      </c>
    </row>
    <row r="12" spans="1:12" ht="15.75">
      <c r="A12" s="406" t="s">
        <v>0</v>
      </c>
      <c r="B12" s="408" t="s">
        <v>30</v>
      </c>
      <c r="C12" s="409"/>
      <c r="D12" s="409"/>
      <c r="E12" s="410"/>
      <c r="F12" s="408" t="s">
        <v>2</v>
      </c>
      <c r="G12" s="408" t="s">
        <v>20</v>
      </c>
      <c r="H12" s="410"/>
      <c r="I12" s="405" t="s">
        <v>28</v>
      </c>
      <c r="J12" s="405"/>
      <c r="K12" s="405"/>
      <c r="L12" s="405"/>
    </row>
    <row r="13" spans="1:12" ht="33.75" customHeight="1">
      <c r="A13" s="407"/>
      <c r="B13" s="411"/>
      <c r="C13" s="412"/>
      <c r="D13" s="412"/>
      <c r="E13" s="413"/>
      <c r="F13" s="414"/>
      <c r="G13" s="414"/>
      <c r="H13" s="415"/>
      <c r="I13" s="402" t="s">
        <v>2</v>
      </c>
      <c r="J13" s="403"/>
      <c r="K13" s="405" t="s">
        <v>29</v>
      </c>
      <c r="L13" s="405"/>
    </row>
    <row r="14" spans="1:12" ht="15.75">
      <c r="A14" s="14">
        <v>1</v>
      </c>
      <c r="B14" s="399">
        <v>2</v>
      </c>
      <c r="C14" s="400"/>
      <c r="D14" s="400"/>
      <c r="E14" s="401"/>
      <c r="F14" s="34">
        <v>3</v>
      </c>
      <c r="G14" s="390">
        <v>4</v>
      </c>
      <c r="H14" s="391"/>
      <c r="I14" s="402">
        <v>5</v>
      </c>
      <c r="J14" s="403"/>
      <c r="K14" s="396">
        <v>6</v>
      </c>
      <c r="L14" s="396"/>
    </row>
    <row r="15" spans="1:12" ht="15.75">
      <c r="A15" s="26">
        <v>600000</v>
      </c>
      <c r="B15" s="419" t="s">
        <v>99</v>
      </c>
      <c r="C15" s="420"/>
      <c r="D15" s="420"/>
      <c r="E15" s="421"/>
      <c r="F15" s="33">
        <f>G15+I15</f>
        <v>7763696</v>
      </c>
      <c r="G15" s="397">
        <f>G16</f>
        <v>-8309599</v>
      </c>
      <c r="H15" s="398"/>
      <c r="I15" s="397">
        <f>I16</f>
        <v>16073295</v>
      </c>
      <c r="J15" s="398"/>
      <c r="K15" s="397">
        <f>K16</f>
        <v>16028595</v>
      </c>
      <c r="L15" s="398"/>
    </row>
    <row r="16" spans="1:12" ht="19.5" customHeight="1">
      <c r="A16" s="26">
        <v>602000</v>
      </c>
      <c r="B16" s="419" t="s">
        <v>100</v>
      </c>
      <c r="C16" s="420"/>
      <c r="D16" s="420"/>
      <c r="E16" s="421"/>
      <c r="F16" s="33">
        <f>F17+F18</f>
        <v>7763696</v>
      </c>
      <c r="G16" s="397">
        <f>G17+G18</f>
        <v>-8309599</v>
      </c>
      <c r="H16" s="422"/>
      <c r="I16" s="397">
        <f>I17+I18</f>
        <v>16073295</v>
      </c>
      <c r="J16" s="422"/>
      <c r="K16" s="397">
        <f>K17+K18</f>
        <v>16028595</v>
      </c>
      <c r="L16" s="422"/>
    </row>
    <row r="17" spans="1:12" s="300" customFormat="1" ht="19.5" customHeight="1">
      <c r="A17" s="15">
        <v>602100</v>
      </c>
      <c r="B17" s="426" t="s">
        <v>401</v>
      </c>
      <c r="C17" s="427"/>
      <c r="D17" s="427"/>
      <c r="E17" s="428"/>
      <c r="F17" s="33">
        <f>F19</f>
        <v>7763696</v>
      </c>
      <c r="G17" s="390">
        <v>7164946</v>
      </c>
      <c r="H17" s="391"/>
      <c r="I17" s="390">
        <v>598750</v>
      </c>
      <c r="J17" s="391"/>
      <c r="K17" s="390">
        <v>554050</v>
      </c>
      <c r="L17" s="391"/>
    </row>
    <row r="18" spans="1:12" ht="32.25" customHeight="1">
      <c r="A18" s="15">
        <v>602400</v>
      </c>
      <c r="B18" s="423" t="s">
        <v>31</v>
      </c>
      <c r="C18" s="424"/>
      <c r="D18" s="424"/>
      <c r="E18" s="425"/>
      <c r="F18" s="34">
        <f>G18+I18</f>
        <v>0</v>
      </c>
      <c r="G18" s="394">
        <v>-15474545</v>
      </c>
      <c r="H18" s="395"/>
      <c r="I18" s="394">
        <v>15474545</v>
      </c>
      <c r="J18" s="395"/>
      <c r="K18" s="394">
        <v>15474545</v>
      </c>
      <c r="L18" s="395"/>
    </row>
    <row r="19" spans="1:12" ht="15.75">
      <c r="A19" s="99"/>
      <c r="B19" s="416" t="s">
        <v>32</v>
      </c>
      <c r="C19" s="417"/>
      <c r="D19" s="417"/>
      <c r="E19" s="418"/>
      <c r="F19" s="98">
        <f>G19+I19</f>
        <v>7763696</v>
      </c>
      <c r="G19" s="392">
        <f>G15</f>
        <v>-8309599</v>
      </c>
      <c r="H19" s="393"/>
      <c r="I19" s="392">
        <f>I15</f>
        <v>16073295</v>
      </c>
      <c r="J19" s="393"/>
      <c r="K19" s="392">
        <f>K15</f>
        <v>16028595</v>
      </c>
      <c r="L19" s="393"/>
    </row>
    <row r="22" ht="15.75">
      <c r="B22" s="141" t="s">
        <v>77</v>
      </c>
    </row>
  </sheetData>
  <sheetProtection/>
  <mergeCells count="38">
    <mergeCell ref="I7:M7"/>
    <mergeCell ref="I8:M8"/>
    <mergeCell ref="I3:M3"/>
    <mergeCell ref="I4:M4"/>
    <mergeCell ref="I5:M5"/>
    <mergeCell ref="I6:M6"/>
    <mergeCell ref="B19:E19"/>
    <mergeCell ref="B15:E15"/>
    <mergeCell ref="B16:E16"/>
    <mergeCell ref="I16:J16"/>
    <mergeCell ref="B18:E18"/>
    <mergeCell ref="K16:L16"/>
    <mergeCell ref="G15:H15"/>
    <mergeCell ref="G16:H16"/>
    <mergeCell ref="B17:E17"/>
    <mergeCell ref="G17:H17"/>
    <mergeCell ref="I9:O9"/>
    <mergeCell ref="I12:L12"/>
    <mergeCell ref="I13:J13"/>
    <mergeCell ref="K13:L13"/>
    <mergeCell ref="A12:A13"/>
    <mergeCell ref="B12:E13"/>
    <mergeCell ref="F12:F13"/>
    <mergeCell ref="G12:H13"/>
    <mergeCell ref="K14:L14"/>
    <mergeCell ref="K15:L15"/>
    <mergeCell ref="I15:J15"/>
    <mergeCell ref="B14:E14"/>
    <mergeCell ref="I14:J14"/>
    <mergeCell ref="G14:H14"/>
    <mergeCell ref="I17:J17"/>
    <mergeCell ref="K17:L17"/>
    <mergeCell ref="I19:J19"/>
    <mergeCell ref="G19:H19"/>
    <mergeCell ref="K18:L18"/>
    <mergeCell ref="K19:L19"/>
    <mergeCell ref="I18:J18"/>
    <mergeCell ref="G18:H18"/>
  </mergeCells>
  <printOptions/>
  <pageMargins left="0.75" right="0.42" top="0.39" bottom="0.44" header="0.5" footer="0.5"/>
  <pageSetup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dimension ref="A1:X111"/>
  <sheetViews>
    <sheetView zoomScale="60" zoomScaleNormal="60" zoomScalePageLayoutView="0" workbookViewId="0" topLeftCell="A64">
      <selection activeCell="R42" sqref="R42"/>
    </sheetView>
  </sheetViews>
  <sheetFormatPr defaultColWidth="9.00390625" defaultRowHeight="12.75"/>
  <cols>
    <col min="1" max="1" width="16.625" style="0" customWidth="1"/>
    <col min="2" max="2" width="16.25390625" style="0" customWidth="1"/>
    <col min="3" max="3" width="10.25390625" style="0" customWidth="1"/>
    <col min="5" max="5" width="9.25390625" style="0" bestFit="1" customWidth="1"/>
    <col min="6" max="6" width="13.875" style="0" customWidth="1"/>
    <col min="7" max="7" width="12.25390625" style="0" customWidth="1"/>
    <col min="8" max="8" width="17.25390625" style="0" customWidth="1"/>
    <col min="9" max="9" width="16.25390625" style="0" customWidth="1"/>
    <col min="10" max="10" width="16.75390625" style="0" customWidth="1"/>
    <col min="11" max="11" width="16.375" style="0" customWidth="1"/>
    <col min="12" max="12" width="15.00390625" style="0" customWidth="1"/>
    <col min="13" max="13" width="17.125" style="0" customWidth="1"/>
    <col min="14" max="14" width="18.25390625" style="0" customWidth="1"/>
    <col min="15" max="15" width="12.25390625" style="0" customWidth="1"/>
    <col min="16" max="16" width="15.375" style="0" customWidth="1"/>
    <col min="17" max="17" width="16.125" style="0" customWidth="1"/>
    <col min="18" max="18" width="15.125" style="0" customWidth="1"/>
    <col min="19" max="19" width="24.375" style="0" hidden="1" customWidth="1"/>
    <col min="20" max="20" width="18.625" style="0" customWidth="1"/>
  </cols>
  <sheetData>
    <row r="1" spans="2:21" ht="18">
      <c r="B1" s="2"/>
      <c r="C1" s="2"/>
      <c r="D1" s="2"/>
      <c r="E1" s="2"/>
      <c r="F1" s="2"/>
      <c r="G1" s="2"/>
      <c r="H1" s="2"/>
      <c r="I1" s="2"/>
      <c r="J1" s="2"/>
      <c r="K1" s="2"/>
      <c r="L1" s="2"/>
      <c r="M1" s="2"/>
      <c r="N1" s="404"/>
      <c r="O1" s="389"/>
      <c r="P1" s="404"/>
      <c r="Q1" s="389"/>
      <c r="R1" s="389"/>
      <c r="S1" s="389"/>
      <c r="T1" s="389"/>
      <c r="U1" s="2"/>
    </row>
    <row r="2" spans="2:21" ht="20.25">
      <c r="B2" s="2"/>
      <c r="C2" s="2"/>
      <c r="D2" s="2"/>
      <c r="E2" s="2"/>
      <c r="F2" s="2"/>
      <c r="G2" s="2"/>
      <c r="H2" s="2"/>
      <c r="I2" s="2"/>
      <c r="J2" s="2"/>
      <c r="K2" s="2"/>
      <c r="L2" s="2"/>
      <c r="M2" s="2"/>
      <c r="N2" s="61"/>
      <c r="O2" s="10"/>
      <c r="P2" s="9"/>
      <c r="Q2" s="9" t="s">
        <v>33</v>
      </c>
      <c r="R2" s="9"/>
      <c r="S2" s="9"/>
      <c r="T2" s="142"/>
      <c r="U2" s="2"/>
    </row>
    <row r="3" spans="2:21" ht="105" customHeight="1">
      <c r="B3" s="2"/>
      <c r="C3" s="2"/>
      <c r="D3" s="2"/>
      <c r="E3" s="2"/>
      <c r="F3" s="2"/>
      <c r="G3" s="2"/>
      <c r="H3" s="2"/>
      <c r="I3" s="2"/>
      <c r="J3" s="2"/>
      <c r="K3" s="2"/>
      <c r="L3" s="2"/>
      <c r="M3" s="2"/>
      <c r="N3" s="61"/>
      <c r="O3" s="471" t="s">
        <v>424</v>
      </c>
      <c r="P3" s="471"/>
      <c r="Q3" s="471"/>
      <c r="R3" s="471"/>
      <c r="S3" s="471"/>
      <c r="T3" s="471"/>
      <c r="U3" s="2"/>
    </row>
    <row r="4" spans="2:21" ht="18">
      <c r="B4" s="2"/>
      <c r="C4" s="2"/>
      <c r="D4" s="2"/>
      <c r="E4" s="2"/>
      <c r="F4" s="2"/>
      <c r="G4" s="2"/>
      <c r="H4" s="2"/>
      <c r="I4" s="2"/>
      <c r="J4" s="2"/>
      <c r="K4" s="2"/>
      <c r="L4" s="2"/>
      <c r="M4" s="2"/>
      <c r="N4" s="61"/>
      <c r="O4" s="10"/>
      <c r="P4" s="497"/>
      <c r="Q4" s="497"/>
      <c r="R4" s="497"/>
      <c r="S4" s="497"/>
      <c r="T4" s="497"/>
      <c r="U4" s="2"/>
    </row>
    <row r="5" spans="2:21" ht="18" hidden="1">
      <c r="B5" s="2"/>
      <c r="C5" s="2"/>
      <c r="D5" s="2"/>
      <c r="E5" s="2"/>
      <c r="F5" s="2"/>
      <c r="G5" s="2"/>
      <c r="H5" s="2"/>
      <c r="I5" s="2"/>
      <c r="J5" s="2"/>
      <c r="K5" s="2"/>
      <c r="L5" s="2"/>
      <c r="M5" s="2"/>
      <c r="N5" s="2"/>
      <c r="O5" s="2"/>
      <c r="P5" s="2"/>
      <c r="Q5" s="2"/>
      <c r="R5" s="2"/>
      <c r="S5" s="2"/>
      <c r="T5" s="2"/>
      <c r="U5" s="2"/>
    </row>
    <row r="6" spans="2:21" ht="18">
      <c r="B6" s="2"/>
      <c r="C6" s="2"/>
      <c r="D6" s="2"/>
      <c r="E6" s="2"/>
      <c r="F6" s="2"/>
      <c r="G6" s="2"/>
      <c r="H6" s="2"/>
      <c r="I6" s="2"/>
      <c r="J6" s="2"/>
      <c r="K6" s="2"/>
      <c r="L6" s="2"/>
      <c r="M6" s="2"/>
      <c r="N6" s="2"/>
      <c r="O6" s="2"/>
      <c r="P6" s="499"/>
      <c r="Q6" s="499"/>
      <c r="R6" s="499"/>
      <c r="S6" s="499"/>
      <c r="T6" s="499"/>
      <c r="U6" s="2"/>
    </row>
    <row r="7" spans="2:21" ht="27">
      <c r="B7" s="2"/>
      <c r="C7" s="2"/>
      <c r="D7" s="2" t="s">
        <v>3</v>
      </c>
      <c r="E7" s="2"/>
      <c r="F7" s="2"/>
      <c r="G7" s="514" t="s">
        <v>229</v>
      </c>
      <c r="H7" s="514"/>
      <c r="I7" s="514"/>
      <c r="J7" s="514"/>
      <c r="K7" s="514"/>
      <c r="L7" s="514"/>
      <c r="M7" s="514"/>
      <c r="N7" s="514"/>
      <c r="O7" s="514"/>
      <c r="P7" s="514"/>
      <c r="Q7" s="2"/>
      <c r="R7" s="2"/>
      <c r="S7" s="2"/>
      <c r="T7" s="2"/>
      <c r="U7" s="2"/>
    </row>
    <row r="8" spans="2:21" ht="18" hidden="1">
      <c r="B8" s="2"/>
      <c r="C8" s="2"/>
      <c r="D8" s="2"/>
      <c r="E8" s="2"/>
      <c r="F8" s="2"/>
      <c r="G8" s="2"/>
      <c r="H8" s="2"/>
      <c r="I8" s="2"/>
      <c r="J8" s="2"/>
      <c r="K8" s="2"/>
      <c r="L8" s="2"/>
      <c r="M8" s="2"/>
      <c r="N8" s="2"/>
      <c r="O8" s="2"/>
      <c r="P8" s="2"/>
      <c r="Q8" s="2"/>
      <c r="R8" s="2"/>
      <c r="S8" s="2"/>
      <c r="T8" s="2"/>
      <c r="U8" s="2"/>
    </row>
    <row r="9" spans="2:21" ht="18">
      <c r="B9" s="2"/>
      <c r="C9" s="2"/>
      <c r="D9" s="2"/>
      <c r="E9" s="2"/>
      <c r="F9" s="2"/>
      <c r="G9" s="2"/>
      <c r="H9" s="2"/>
      <c r="I9" s="2"/>
      <c r="J9" s="2"/>
      <c r="K9" s="2"/>
      <c r="L9" s="2"/>
      <c r="M9" s="493"/>
      <c r="N9" s="493"/>
      <c r="O9" s="493"/>
      <c r="P9" s="493"/>
      <c r="Q9" s="493"/>
      <c r="R9" s="493"/>
      <c r="S9" s="493"/>
      <c r="T9" s="2" t="s">
        <v>398</v>
      </c>
      <c r="U9" s="2"/>
    </row>
    <row r="10" spans="1:21" ht="18">
      <c r="A10" s="498" t="s">
        <v>112</v>
      </c>
      <c r="B10" s="498" t="s">
        <v>113</v>
      </c>
      <c r="C10" s="498" t="s">
        <v>114</v>
      </c>
      <c r="D10" s="500" t="s">
        <v>115</v>
      </c>
      <c r="E10" s="500"/>
      <c r="F10" s="500"/>
      <c r="G10" s="500"/>
      <c r="H10" s="501" t="s">
        <v>20</v>
      </c>
      <c r="I10" s="502"/>
      <c r="J10" s="502"/>
      <c r="K10" s="502"/>
      <c r="L10" s="503"/>
      <c r="M10" s="525" t="s">
        <v>1</v>
      </c>
      <c r="N10" s="526"/>
      <c r="O10" s="526"/>
      <c r="P10" s="526"/>
      <c r="Q10" s="526"/>
      <c r="R10" s="526"/>
      <c r="S10" s="527"/>
      <c r="T10" s="490" t="s">
        <v>67</v>
      </c>
      <c r="U10" s="2"/>
    </row>
    <row r="11" spans="1:21" ht="18" customHeight="1">
      <c r="A11" s="498"/>
      <c r="B11" s="498"/>
      <c r="C11" s="498"/>
      <c r="D11" s="500"/>
      <c r="E11" s="500"/>
      <c r="F11" s="500"/>
      <c r="G11" s="500"/>
      <c r="H11" s="504"/>
      <c r="I11" s="505"/>
      <c r="J11" s="505"/>
      <c r="K11" s="505"/>
      <c r="L11" s="506"/>
      <c r="M11" s="528"/>
      <c r="N11" s="529"/>
      <c r="O11" s="529"/>
      <c r="P11" s="529"/>
      <c r="Q11" s="529"/>
      <c r="R11" s="529"/>
      <c r="S11" s="530"/>
      <c r="T11" s="491"/>
      <c r="U11" s="2"/>
    </row>
    <row r="12" spans="1:21" ht="17.25" customHeight="1">
      <c r="A12" s="498"/>
      <c r="B12" s="498"/>
      <c r="C12" s="498"/>
      <c r="D12" s="500"/>
      <c r="E12" s="500"/>
      <c r="F12" s="500"/>
      <c r="G12" s="500"/>
      <c r="H12" s="484" t="s">
        <v>67</v>
      </c>
      <c r="I12" s="498" t="s">
        <v>26</v>
      </c>
      <c r="J12" s="390" t="s">
        <v>4</v>
      </c>
      <c r="K12" s="507"/>
      <c r="L12" s="498" t="s">
        <v>117</v>
      </c>
      <c r="M12" s="494" t="s">
        <v>6</v>
      </c>
      <c r="N12" s="498" t="s">
        <v>80</v>
      </c>
      <c r="O12" s="518" t="s">
        <v>5</v>
      </c>
      <c r="P12" s="518"/>
      <c r="Q12" s="498" t="s">
        <v>117</v>
      </c>
      <c r="R12" s="116" t="s">
        <v>8</v>
      </c>
      <c r="S12" s="8"/>
      <c r="T12" s="491"/>
      <c r="U12" s="2"/>
    </row>
    <row r="13" spans="1:21" ht="12.75" customHeight="1" hidden="1">
      <c r="A13" s="498"/>
      <c r="B13" s="498"/>
      <c r="C13" s="498"/>
      <c r="D13" s="500"/>
      <c r="E13" s="500"/>
      <c r="F13" s="500"/>
      <c r="G13" s="500"/>
      <c r="H13" s="485"/>
      <c r="I13" s="498"/>
      <c r="J13" s="117"/>
      <c r="K13" s="117"/>
      <c r="L13" s="498"/>
      <c r="M13" s="495"/>
      <c r="N13" s="498"/>
      <c r="O13" s="15"/>
      <c r="P13" s="15"/>
      <c r="Q13" s="498"/>
      <c r="R13" s="118"/>
      <c r="S13" s="4" t="s">
        <v>8</v>
      </c>
      <c r="T13" s="491"/>
      <c r="U13" s="2"/>
    </row>
    <row r="14" spans="1:21" ht="26.25" customHeight="1">
      <c r="A14" s="498"/>
      <c r="B14" s="498"/>
      <c r="C14" s="498"/>
      <c r="D14" s="500"/>
      <c r="E14" s="500"/>
      <c r="F14" s="500"/>
      <c r="G14" s="500"/>
      <c r="H14" s="485"/>
      <c r="I14" s="498"/>
      <c r="J14" s="508" t="s">
        <v>118</v>
      </c>
      <c r="K14" s="515" t="s">
        <v>116</v>
      </c>
      <c r="L14" s="498"/>
      <c r="M14" s="495"/>
      <c r="N14" s="498"/>
      <c r="O14" s="498" t="s">
        <v>118</v>
      </c>
      <c r="P14" s="498" t="s">
        <v>116</v>
      </c>
      <c r="Q14" s="498"/>
      <c r="R14" s="484" t="s">
        <v>9</v>
      </c>
      <c r="S14" s="487" t="s">
        <v>10</v>
      </c>
      <c r="T14" s="491"/>
      <c r="U14" s="2"/>
    </row>
    <row r="15" spans="1:21" ht="18">
      <c r="A15" s="498"/>
      <c r="B15" s="498"/>
      <c r="C15" s="498"/>
      <c r="D15" s="500"/>
      <c r="E15" s="500"/>
      <c r="F15" s="500"/>
      <c r="G15" s="500"/>
      <c r="H15" s="485"/>
      <c r="I15" s="498"/>
      <c r="J15" s="509"/>
      <c r="K15" s="516"/>
      <c r="L15" s="498"/>
      <c r="M15" s="495"/>
      <c r="N15" s="498"/>
      <c r="O15" s="498"/>
      <c r="P15" s="498"/>
      <c r="Q15" s="498"/>
      <c r="R15" s="485"/>
      <c r="S15" s="488"/>
      <c r="T15" s="491"/>
      <c r="U15" s="2"/>
    </row>
    <row r="16" spans="1:21" ht="18">
      <c r="A16" s="498"/>
      <c r="B16" s="498"/>
      <c r="C16" s="498"/>
      <c r="D16" s="500"/>
      <c r="E16" s="500"/>
      <c r="F16" s="500"/>
      <c r="G16" s="500"/>
      <c r="H16" s="485"/>
      <c r="I16" s="498"/>
      <c r="J16" s="509"/>
      <c r="K16" s="516"/>
      <c r="L16" s="498"/>
      <c r="M16" s="495"/>
      <c r="N16" s="498"/>
      <c r="O16" s="498"/>
      <c r="P16" s="498"/>
      <c r="Q16" s="498"/>
      <c r="R16" s="485"/>
      <c r="S16" s="488"/>
      <c r="T16" s="491"/>
      <c r="U16" s="2"/>
    </row>
    <row r="17" spans="1:21" ht="45.75" customHeight="1">
      <c r="A17" s="498"/>
      <c r="B17" s="498"/>
      <c r="C17" s="498"/>
      <c r="D17" s="500"/>
      <c r="E17" s="500"/>
      <c r="F17" s="500"/>
      <c r="G17" s="500"/>
      <c r="H17" s="486"/>
      <c r="I17" s="498"/>
      <c r="J17" s="510"/>
      <c r="K17" s="517"/>
      <c r="L17" s="498"/>
      <c r="M17" s="496"/>
      <c r="N17" s="498"/>
      <c r="O17" s="498"/>
      <c r="P17" s="498"/>
      <c r="Q17" s="498"/>
      <c r="R17" s="486"/>
      <c r="S17" s="489"/>
      <c r="T17" s="492"/>
      <c r="U17" s="2"/>
    </row>
    <row r="18" spans="1:21" ht="18">
      <c r="A18" s="119">
        <v>1</v>
      </c>
      <c r="B18" s="120">
        <v>2</v>
      </c>
      <c r="C18" s="121">
        <v>3</v>
      </c>
      <c r="D18" s="511">
        <v>4</v>
      </c>
      <c r="E18" s="512"/>
      <c r="F18" s="512"/>
      <c r="G18" s="513"/>
      <c r="H18" s="122">
        <v>5</v>
      </c>
      <c r="I18" s="122">
        <v>6</v>
      </c>
      <c r="J18" s="122">
        <v>7</v>
      </c>
      <c r="K18" s="122">
        <v>8</v>
      </c>
      <c r="L18" s="122">
        <v>9</v>
      </c>
      <c r="M18" s="122">
        <v>10</v>
      </c>
      <c r="N18" s="122">
        <v>11</v>
      </c>
      <c r="O18" s="122">
        <v>12</v>
      </c>
      <c r="P18" s="122">
        <v>13</v>
      </c>
      <c r="Q18" s="122">
        <v>14</v>
      </c>
      <c r="R18" s="122">
        <v>15</v>
      </c>
      <c r="S18" s="122">
        <v>14</v>
      </c>
      <c r="T18" s="122">
        <v>16</v>
      </c>
      <c r="U18" s="2"/>
    </row>
    <row r="19" spans="1:21" ht="18">
      <c r="A19" s="24"/>
      <c r="B19" s="114"/>
      <c r="C19" s="113"/>
      <c r="D19" s="522"/>
      <c r="E19" s="523"/>
      <c r="F19" s="523"/>
      <c r="G19" s="524"/>
      <c r="H19" s="5"/>
      <c r="I19" s="5"/>
      <c r="J19" s="5"/>
      <c r="K19" s="5"/>
      <c r="L19" s="5"/>
      <c r="M19" s="5">
        <v>12</v>
      </c>
      <c r="N19" s="5"/>
      <c r="O19" s="5"/>
      <c r="P19" s="5"/>
      <c r="Q19" s="5"/>
      <c r="R19" s="5"/>
      <c r="S19" s="5"/>
      <c r="T19" s="6"/>
      <c r="U19" s="2"/>
    </row>
    <row r="20" spans="1:21" ht="29.25" customHeight="1">
      <c r="A20" s="258" t="s">
        <v>119</v>
      </c>
      <c r="B20" s="265"/>
      <c r="C20" s="266"/>
      <c r="D20" s="519" t="s">
        <v>193</v>
      </c>
      <c r="E20" s="520"/>
      <c r="F20" s="520"/>
      <c r="G20" s="521"/>
      <c r="H20" s="264">
        <f aca="true" t="shared" si="0" ref="H20:T20">H21+H71</f>
        <v>63453910</v>
      </c>
      <c r="I20" s="264">
        <f t="shared" si="0"/>
        <v>58771710</v>
      </c>
      <c r="J20" s="264">
        <f t="shared" si="0"/>
        <v>15026000</v>
      </c>
      <c r="K20" s="264">
        <f t="shared" si="0"/>
        <v>2988150</v>
      </c>
      <c r="L20" s="264">
        <f t="shared" si="0"/>
        <v>4682200</v>
      </c>
      <c r="M20" s="264">
        <f t="shared" si="0"/>
        <v>6463200</v>
      </c>
      <c r="N20" s="264">
        <f t="shared" si="0"/>
        <v>986700</v>
      </c>
      <c r="O20" s="264">
        <f t="shared" si="0"/>
        <v>0</v>
      </c>
      <c r="P20" s="264">
        <f t="shared" si="0"/>
        <v>0</v>
      </c>
      <c r="Q20" s="264">
        <f t="shared" si="0"/>
        <v>5476500</v>
      </c>
      <c r="R20" s="264">
        <f t="shared" si="0"/>
        <v>5476500</v>
      </c>
      <c r="S20" s="264" t="e">
        <f t="shared" si="0"/>
        <v>#REF!</v>
      </c>
      <c r="T20" s="264">
        <f t="shared" si="0"/>
        <v>69917110</v>
      </c>
      <c r="U20" s="2"/>
    </row>
    <row r="21" spans="1:21" ht="29.25" customHeight="1">
      <c r="A21" s="258" t="s">
        <v>198</v>
      </c>
      <c r="B21" s="265"/>
      <c r="C21" s="266"/>
      <c r="D21" s="519" t="s">
        <v>193</v>
      </c>
      <c r="E21" s="520"/>
      <c r="F21" s="520"/>
      <c r="G21" s="521"/>
      <c r="H21" s="264">
        <f aca="true" t="shared" si="1" ref="H21:T21">H22+H27+H29+H38+H43+H65</f>
        <v>38438510</v>
      </c>
      <c r="I21" s="264">
        <f t="shared" si="1"/>
        <v>33756310</v>
      </c>
      <c r="J21" s="264">
        <f t="shared" si="1"/>
        <v>15026000</v>
      </c>
      <c r="K21" s="264">
        <f t="shared" si="1"/>
        <v>2988150</v>
      </c>
      <c r="L21" s="264">
        <f t="shared" si="1"/>
        <v>4682200</v>
      </c>
      <c r="M21" s="264">
        <f t="shared" si="1"/>
        <v>6363200</v>
      </c>
      <c r="N21" s="264">
        <f t="shared" si="1"/>
        <v>986700</v>
      </c>
      <c r="O21" s="264">
        <f t="shared" si="1"/>
        <v>0</v>
      </c>
      <c r="P21" s="264">
        <f t="shared" si="1"/>
        <v>0</v>
      </c>
      <c r="Q21" s="264">
        <f t="shared" si="1"/>
        <v>5376500</v>
      </c>
      <c r="R21" s="264">
        <f t="shared" si="1"/>
        <v>5376500</v>
      </c>
      <c r="S21" s="264">
        <f t="shared" si="1"/>
        <v>125000</v>
      </c>
      <c r="T21" s="264">
        <f t="shared" si="1"/>
        <v>44801710</v>
      </c>
      <c r="U21" s="2"/>
    </row>
    <row r="22" spans="1:21" ht="29.25" customHeight="1">
      <c r="A22" s="155" t="s">
        <v>199</v>
      </c>
      <c r="B22" s="208" t="s">
        <v>200</v>
      </c>
      <c r="C22" s="209" t="s">
        <v>199</v>
      </c>
      <c r="D22" s="210"/>
      <c r="E22" s="182" t="s">
        <v>201</v>
      </c>
      <c r="F22" s="182"/>
      <c r="G22" s="164"/>
      <c r="H22" s="211">
        <f>H24+H25+H26</f>
        <v>11732000</v>
      </c>
      <c r="I22" s="211">
        <f aca="true" t="shared" si="2" ref="I22:T22">I24+I25+I26</f>
        <v>11732000</v>
      </c>
      <c r="J22" s="211">
        <f t="shared" si="2"/>
        <v>8326000</v>
      </c>
      <c r="K22" s="211">
        <f t="shared" si="2"/>
        <v>291000</v>
      </c>
      <c r="L22" s="211">
        <f t="shared" si="2"/>
        <v>0</v>
      </c>
      <c r="M22" s="211">
        <f t="shared" si="2"/>
        <v>10000</v>
      </c>
      <c r="N22" s="211">
        <f t="shared" si="2"/>
        <v>0</v>
      </c>
      <c r="O22" s="211">
        <f t="shared" si="2"/>
        <v>0</v>
      </c>
      <c r="P22" s="211">
        <f t="shared" si="2"/>
        <v>0</v>
      </c>
      <c r="Q22" s="211">
        <f t="shared" si="2"/>
        <v>10000</v>
      </c>
      <c r="R22" s="211">
        <f t="shared" si="2"/>
        <v>10000</v>
      </c>
      <c r="S22" s="211">
        <f t="shared" si="2"/>
        <v>0</v>
      </c>
      <c r="T22" s="211">
        <f t="shared" si="2"/>
        <v>11742000</v>
      </c>
      <c r="U22" s="2"/>
    </row>
    <row r="23" spans="1:21" ht="18.75" hidden="1">
      <c r="A23" s="154"/>
      <c r="B23" s="158"/>
      <c r="C23" s="155"/>
      <c r="D23" s="107"/>
      <c r="E23" s="107"/>
      <c r="F23" s="107"/>
      <c r="G23" s="107"/>
      <c r="H23" s="107"/>
      <c r="I23" s="107"/>
      <c r="J23" s="107"/>
      <c r="K23" s="107"/>
      <c r="L23" s="107"/>
      <c r="M23" s="159">
        <f>N23+Q23</f>
        <v>0</v>
      </c>
      <c r="N23" s="107"/>
      <c r="O23" s="107"/>
      <c r="P23" s="107"/>
      <c r="Q23" s="107"/>
      <c r="R23" s="107"/>
      <c r="S23" s="107"/>
      <c r="T23" s="211">
        <f>T26+T27</f>
        <v>12204610</v>
      </c>
      <c r="U23" s="2"/>
    </row>
    <row r="24" spans="1:21" ht="112.5" customHeight="1">
      <c r="A24" s="154" t="s">
        <v>418</v>
      </c>
      <c r="B24" s="158" t="s">
        <v>419</v>
      </c>
      <c r="C24" s="123" t="s">
        <v>120</v>
      </c>
      <c r="D24" s="435" t="s">
        <v>420</v>
      </c>
      <c r="E24" s="436"/>
      <c r="F24" s="436"/>
      <c r="G24" s="437"/>
      <c r="H24" s="107">
        <v>10821960</v>
      </c>
      <c r="I24" s="107">
        <v>10821960</v>
      </c>
      <c r="J24" s="107">
        <v>7700560</v>
      </c>
      <c r="K24" s="107">
        <v>291000</v>
      </c>
      <c r="L24" s="107"/>
      <c r="M24" s="159">
        <v>10000</v>
      </c>
      <c r="N24" s="107"/>
      <c r="O24" s="107"/>
      <c r="P24" s="107"/>
      <c r="Q24" s="107">
        <v>10000</v>
      </c>
      <c r="R24" s="107">
        <v>10000</v>
      </c>
      <c r="S24" s="107"/>
      <c r="T24" s="159">
        <f>H24+M24</f>
        <v>10831960</v>
      </c>
      <c r="U24" s="2"/>
    </row>
    <row r="25" spans="1:21" ht="75" customHeight="1">
      <c r="A25" s="154" t="s">
        <v>230</v>
      </c>
      <c r="B25" s="158" t="s">
        <v>231</v>
      </c>
      <c r="C25" s="123" t="s">
        <v>120</v>
      </c>
      <c r="D25" s="478" t="s">
        <v>232</v>
      </c>
      <c r="E25" s="479"/>
      <c r="F25" s="479"/>
      <c r="G25" s="480"/>
      <c r="H25" s="107">
        <v>768040</v>
      </c>
      <c r="I25" s="107">
        <v>768040</v>
      </c>
      <c r="J25" s="107">
        <v>625440</v>
      </c>
      <c r="K25" s="107"/>
      <c r="L25" s="107"/>
      <c r="M25" s="107"/>
      <c r="N25" s="107"/>
      <c r="O25" s="107"/>
      <c r="P25" s="107"/>
      <c r="Q25" s="107"/>
      <c r="R25" s="107"/>
      <c r="S25" s="107"/>
      <c r="T25" s="159">
        <f>H25+M25</f>
        <v>768040</v>
      </c>
      <c r="U25" s="2"/>
    </row>
    <row r="26" spans="1:21" ht="35.25" customHeight="1">
      <c r="A26" s="154" t="s">
        <v>356</v>
      </c>
      <c r="B26" s="158" t="s">
        <v>149</v>
      </c>
      <c r="C26" s="123" t="s">
        <v>147</v>
      </c>
      <c r="D26" s="435" t="s">
        <v>357</v>
      </c>
      <c r="E26" s="436"/>
      <c r="F26" s="436"/>
      <c r="G26" s="437"/>
      <c r="H26" s="107">
        <v>142000</v>
      </c>
      <c r="I26" s="107">
        <v>142000</v>
      </c>
      <c r="J26" s="107"/>
      <c r="K26" s="107"/>
      <c r="L26" s="107"/>
      <c r="M26" s="159"/>
      <c r="N26" s="107"/>
      <c r="O26" s="107"/>
      <c r="P26" s="107"/>
      <c r="Q26" s="107"/>
      <c r="R26" s="107"/>
      <c r="S26" s="107"/>
      <c r="T26" s="159">
        <f>H26+M26</f>
        <v>142000</v>
      </c>
      <c r="U26" s="2"/>
    </row>
    <row r="27" spans="1:21" ht="18.75">
      <c r="A27" s="212" t="s">
        <v>199</v>
      </c>
      <c r="B27" s="208" t="s">
        <v>202</v>
      </c>
      <c r="C27" s="209" t="s">
        <v>199</v>
      </c>
      <c r="D27" s="531" t="s">
        <v>203</v>
      </c>
      <c r="E27" s="532"/>
      <c r="F27" s="532"/>
      <c r="G27" s="533"/>
      <c r="H27" s="159">
        <f>H28</f>
        <v>11314110</v>
      </c>
      <c r="I27" s="159">
        <f aca="true" t="shared" si="3" ref="I27:T27">I28</f>
        <v>11314110</v>
      </c>
      <c r="J27" s="159">
        <f t="shared" si="3"/>
        <v>6700000</v>
      </c>
      <c r="K27" s="159">
        <f t="shared" si="3"/>
        <v>1792150</v>
      </c>
      <c r="L27" s="159">
        <f t="shared" si="3"/>
        <v>0</v>
      </c>
      <c r="M27" s="159">
        <f t="shared" si="3"/>
        <v>748500</v>
      </c>
      <c r="N27" s="159">
        <f t="shared" si="3"/>
        <v>740000</v>
      </c>
      <c r="O27" s="159">
        <f t="shared" si="3"/>
        <v>0</v>
      </c>
      <c r="P27" s="159">
        <f t="shared" si="3"/>
        <v>0</v>
      </c>
      <c r="Q27" s="159">
        <f t="shared" si="3"/>
        <v>8500</v>
      </c>
      <c r="R27" s="159">
        <f t="shared" si="3"/>
        <v>8500</v>
      </c>
      <c r="S27" s="159">
        <f t="shared" si="3"/>
        <v>125000</v>
      </c>
      <c r="T27" s="159">
        <f t="shared" si="3"/>
        <v>12062610</v>
      </c>
      <c r="U27" s="2"/>
    </row>
    <row r="28" spans="1:21" ht="25.5" customHeight="1">
      <c r="A28" s="154" t="s">
        <v>121</v>
      </c>
      <c r="B28" s="158" t="s">
        <v>122</v>
      </c>
      <c r="C28" s="123" t="s">
        <v>123</v>
      </c>
      <c r="D28" s="465" t="s">
        <v>233</v>
      </c>
      <c r="E28" s="466"/>
      <c r="F28" s="466"/>
      <c r="G28" s="467"/>
      <c r="H28" s="107">
        <v>11314110</v>
      </c>
      <c r="I28" s="107">
        <v>11314110</v>
      </c>
      <c r="J28" s="107">
        <v>6700000</v>
      </c>
      <c r="K28" s="107">
        <v>1792150</v>
      </c>
      <c r="L28" s="107"/>
      <c r="M28" s="107">
        <v>748500</v>
      </c>
      <c r="N28" s="107">
        <v>740000</v>
      </c>
      <c r="O28" s="107"/>
      <c r="P28" s="107"/>
      <c r="Q28" s="107">
        <v>8500</v>
      </c>
      <c r="R28" s="107">
        <v>8500</v>
      </c>
      <c r="S28" s="107">
        <v>125000</v>
      </c>
      <c r="T28" s="159">
        <f>H28+M28</f>
        <v>12062610</v>
      </c>
      <c r="U28" s="2"/>
    </row>
    <row r="29" spans="1:21" ht="49.5" customHeight="1">
      <c r="A29" s="212" t="s">
        <v>199</v>
      </c>
      <c r="B29" s="208" t="s">
        <v>204</v>
      </c>
      <c r="C29" s="209" t="s">
        <v>199</v>
      </c>
      <c r="D29" s="447" t="s">
        <v>205</v>
      </c>
      <c r="E29" s="448"/>
      <c r="F29" s="448"/>
      <c r="G29" s="449"/>
      <c r="H29" s="159">
        <f>H30+H32</f>
        <v>385000</v>
      </c>
      <c r="I29" s="159">
        <f>I30+I32</f>
        <v>385000</v>
      </c>
      <c r="J29" s="159"/>
      <c r="K29" s="159"/>
      <c r="L29" s="159"/>
      <c r="M29" s="159"/>
      <c r="N29" s="159"/>
      <c r="O29" s="159"/>
      <c r="P29" s="159"/>
      <c r="Q29" s="159"/>
      <c r="R29" s="159"/>
      <c r="S29" s="159">
        <f>S30+S32</f>
        <v>0</v>
      </c>
      <c r="T29" s="159">
        <f>T30+T32</f>
        <v>385000</v>
      </c>
      <c r="U29" s="2"/>
    </row>
    <row r="30" spans="1:21" ht="40.5" customHeight="1">
      <c r="A30" s="154" t="s">
        <v>234</v>
      </c>
      <c r="B30" s="158"/>
      <c r="C30" s="123"/>
      <c r="D30" s="435" t="s">
        <v>128</v>
      </c>
      <c r="E30" s="436"/>
      <c r="F30" s="436"/>
      <c r="G30" s="437"/>
      <c r="H30" s="107">
        <f>H31</f>
        <v>70000</v>
      </c>
      <c r="I30" s="107">
        <f>I31</f>
        <v>70000</v>
      </c>
      <c r="J30" s="107"/>
      <c r="K30" s="107"/>
      <c r="L30" s="107"/>
      <c r="M30" s="107"/>
      <c r="N30" s="107"/>
      <c r="O30" s="107"/>
      <c r="P30" s="107"/>
      <c r="Q30" s="107"/>
      <c r="R30" s="107"/>
      <c r="S30" s="107"/>
      <c r="T30" s="159">
        <f>T31+T33</f>
        <v>70000</v>
      </c>
      <c r="U30" s="7"/>
    </row>
    <row r="31" spans="1:21" ht="81" customHeight="1">
      <c r="A31" s="160" t="s">
        <v>235</v>
      </c>
      <c r="B31" s="161" t="s">
        <v>236</v>
      </c>
      <c r="C31" s="162" t="s">
        <v>129</v>
      </c>
      <c r="D31" s="534" t="s">
        <v>237</v>
      </c>
      <c r="E31" s="535"/>
      <c r="F31" s="535"/>
      <c r="G31" s="536"/>
      <c r="H31" s="163">
        <v>70000</v>
      </c>
      <c r="I31" s="163">
        <v>70000</v>
      </c>
      <c r="J31" s="107"/>
      <c r="K31" s="107"/>
      <c r="L31" s="107"/>
      <c r="M31" s="107"/>
      <c r="N31" s="107"/>
      <c r="O31" s="107"/>
      <c r="P31" s="107"/>
      <c r="Q31" s="107"/>
      <c r="R31" s="107"/>
      <c r="S31" s="107"/>
      <c r="T31" s="159">
        <f aca="true" t="shared" si="4" ref="T31:T37">H31+M31</f>
        <v>70000</v>
      </c>
      <c r="U31" s="7"/>
    </row>
    <row r="32" spans="1:21" ht="40.5" customHeight="1">
      <c r="A32" s="154" t="s">
        <v>238</v>
      </c>
      <c r="B32" s="158" t="s">
        <v>239</v>
      </c>
      <c r="C32" s="123"/>
      <c r="D32" s="450" t="s">
        <v>240</v>
      </c>
      <c r="E32" s="451"/>
      <c r="F32" s="451"/>
      <c r="G32" s="452"/>
      <c r="H32" s="107">
        <f>H37</f>
        <v>315000</v>
      </c>
      <c r="I32" s="107">
        <f>I37</f>
        <v>315000</v>
      </c>
      <c r="J32" s="107"/>
      <c r="K32" s="107"/>
      <c r="L32" s="107"/>
      <c r="M32" s="107"/>
      <c r="N32" s="107"/>
      <c r="O32" s="107"/>
      <c r="P32" s="107"/>
      <c r="Q32" s="107"/>
      <c r="R32" s="107"/>
      <c r="S32" s="107"/>
      <c r="T32" s="159">
        <f t="shared" si="4"/>
        <v>315000</v>
      </c>
      <c r="U32" s="7"/>
    </row>
    <row r="33" spans="1:21" ht="40.5" customHeight="1" hidden="1">
      <c r="A33" s="160" t="s">
        <v>130</v>
      </c>
      <c r="B33" s="161" t="s">
        <v>131</v>
      </c>
      <c r="C33" s="162" t="s">
        <v>132</v>
      </c>
      <c r="D33" s="539" t="s">
        <v>133</v>
      </c>
      <c r="E33" s="540"/>
      <c r="F33" s="540"/>
      <c r="G33" s="541"/>
      <c r="H33" s="163"/>
      <c r="I33" s="163"/>
      <c r="J33" s="163"/>
      <c r="K33" s="107"/>
      <c r="L33" s="107"/>
      <c r="M33" s="107"/>
      <c r="N33" s="107"/>
      <c r="O33" s="107"/>
      <c r="P33" s="107"/>
      <c r="Q33" s="107"/>
      <c r="R33" s="107"/>
      <c r="S33" s="107"/>
      <c r="T33" s="159">
        <f t="shared" si="4"/>
        <v>0</v>
      </c>
      <c r="U33" s="7"/>
    </row>
    <row r="34" spans="1:21" ht="55.5" customHeight="1" hidden="1">
      <c r="A34" s="160" t="s">
        <v>134</v>
      </c>
      <c r="B34" s="161" t="s">
        <v>135</v>
      </c>
      <c r="C34" s="162" t="s">
        <v>132</v>
      </c>
      <c r="D34" s="444" t="s">
        <v>136</v>
      </c>
      <c r="E34" s="445"/>
      <c r="F34" s="445"/>
      <c r="G34" s="446"/>
      <c r="H34" s="163"/>
      <c r="I34" s="163"/>
      <c r="J34" s="163"/>
      <c r="K34" s="107"/>
      <c r="L34" s="107"/>
      <c r="M34" s="107"/>
      <c r="N34" s="107"/>
      <c r="O34" s="107"/>
      <c r="P34" s="107"/>
      <c r="Q34" s="107"/>
      <c r="R34" s="107"/>
      <c r="S34" s="107"/>
      <c r="T34" s="159">
        <f t="shared" si="4"/>
        <v>0</v>
      </c>
      <c r="U34" s="7"/>
    </row>
    <row r="35" spans="1:21" ht="18.75" hidden="1">
      <c r="A35" s="154"/>
      <c r="B35" s="158" t="s">
        <v>18</v>
      </c>
      <c r="C35" s="123"/>
      <c r="D35" s="465" t="s">
        <v>19</v>
      </c>
      <c r="E35" s="537"/>
      <c r="F35" s="537"/>
      <c r="G35" s="538"/>
      <c r="H35" s="159"/>
      <c r="I35" s="159"/>
      <c r="J35" s="159"/>
      <c r="K35" s="159"/>
      <c r="L35" s="159"/>
      <c r="M35" s="159">
        <f>N35+Q35</f>
        <v>0</v>
      </c>
      <c r="N35" s="159"/>
      <c r="O35" s="159"/>
      <c r="P35" s="159"/>
      <c r="Q35" s="107"/>
      <c r="R35" s="107"/>
      <c r="S35" s="159"/>
      <c r="T35" s="107">
        <f t="shared" si="4"/>
        <v>0</v>
      </c>
      <c r="U35" s="2"/>
    </row>
    <row r="36" spans="1:21" ht="18.75" hidden="1">
      <c r="A36" s="154"/>
      <c r="B36" s="158" t="s">
        <v>79</v>
      </c>
      <c r="C36" s="123"/>
      <c r="D36" s="153" t="s">
        <v>78</v>
      </c>
      <c r="E36" s="165"/>
      <c r="F36" s="165"/>
      <c r="G36" s="164"/>
      <c r="H36" s="107"/>
      <c r="I36" s="107"/>
      <c r="J36" s="159"/>
      <c r="K36" s="159"/>
      <c r="L36" s="159"/>
      <c r="M36" s="107"/>
      <c r="N36" s="107"/>
      <c r="O36" s="107"/>
      <c r="P36" s="107"/>
      <c r="Q36" s="107"/>
      <c r="R36" s="107"/>
      <c r="S36" s="107"/>
      <c r="T36" s="107">
        <f t="shared" si="4"/>
        <v>0</v>
      </c>
      <c r="U36" s="2"/>
    </row>
    <row r="37" spans="1:21" ht="41.25" customHeight="1">
      <c r="A37" s="160" t="s">
        <v>241</v>
      </c>
      <c r="B37" s="161" t="s">
        <v>242</v>
      </c>
      <c r="C37" s="162" t="s">
        <v>243</v>
      </c>
      <c r="D37" s="542" t="s">
        <v>244</v>
      </c>
      <c r="E37" s="543"/>
      <c r="F37" s="543"/>
      <c r="G37" s="544"/>
      <c r="H37" s="277">
        <v>315000</v>
      </c>
      <c r="I37" s="277">
        <v>315000</v>
      </c>
      <c r="J37" s="278"/>
      <c r="K37" s="278"/>
      <c r="L37" s="278"/>
      <c r="M37" s="277"/>
      <c r="N37" s="277"/>
      <c r="O37" s="277"/>
      <c r="P37" s="277"/>
      <c r="Q37" s="277"/>
      <c r="R37" s="277"/>
      <c r="S37" s="277"/>
      <c r="T37" s="163">
        <f t="shared" si="4"/>
        <v>315000</v>
      </c>
      <c r="U37" s="2"/>
    </row>
    <row r="38" spans="1:21" ht="41.25" customHeight="1">
      <c r="A38" s="212" t="s">
        <v>199</v>
      </c>
      <c r="B38" s="213" t="s">
        <v>207</v>
      </c>
      <c r="C38" s="209" t="s">
        <v>199</v>
      </c>
      <c r="D38" s="447" t="s">
        <v>208</v>
      </c>
      <c r="E38" s="448"/>
      <c r="F38" s="448"/>
      <c r="G38" s="449"/>
      <c r="H38" s="175">
        <f>H39+H41+H42</f>
        <v>9457200</v>
      </c>
      <c r="I38" s="175">
        <f aca="true" t="shared" si="5" ref="I38:T38">I39+I41+I42</f>
        <v>5070000</v>
      </c>
      <c r="J38" s="175">
        <f t="shared" si="5"/>
        <v>0</v>
      </c>
      <c r="K38" s="175">
        <f t="shared" si="5"/>
        <v>905000</v>
      </c>
      <c r="L38" s="175">
        <f t="shared" si="5"/>
        <v>4387200</v>
      </c>
      <c r="M38" s="175">
        <f t="shared" si="5"/>
        <v>2273000</v>
      </c>
      <c r="N38" s="175">
        <f t="shared" si="5"/>
        <v>0</v>
      </c>
      <c r="O38" s="175">
        <f t="shared" si="5"/>
        <v>0</v>
      </c>
      <c r="P38" s="175">
        <f t="shared" si="5"/>
        <v>0</v>
      </c>
      <c r="Q38" s="175">
        <f t="shared" si="5"/>
        <v>2273000</v>
      </c>
      <c r="R38" s="175">
        <f t="shared" si="5"/>
        <v>2273000</v>
      </c>
      <c r="S38" s="175">
        <f t="shared" si="5"/>
        <v>0</v>
      </c>
      <c r="T38" s="175">
        <f t="shared" si="5"/>
        <v>11730200</v>
      </c>
      <c r="U38" s="383"/>
    </row>
    <row r="39" spans="1:21" ht="57.75" customHeight="1">
      <c r="A39" s="212" t="s">
        <v>445</v>
      </c>
      <c r="B39" s="213" t="s">
        <v>446</v>
      </c>
      <c r="C39" s="209"/>
      <c r="D39" s="447" t="s">
        <v>447</v>
      </c>
      <c r="E39" s="448"/>
      <c r="F39" s="448"/>
      <c r="G39" s="449"/>
      <c r="H39" s="175" t="str">
        <f>H40</f>
        <v>400000</v>
      </c>
      <c r="I39" s="175" t="str">
        <f aca="true" t="shared" si="6" ref="I39:T39">I40</f>
        <v>400000</v>
      </c>
      <c r="J39" s="175">
        <f t="shared" si="6"/>
        <v>0</v>
      </c>
      <c r="K39" s="175">
        <f t="shared" si="6"/>
        <v>0</v>
      </c>
      <c r="L39" s="175">
        <f t="shared" si="6"/>
        <v>0</v>
      </c>
      <c r="M39" s="175">
        <f t="shared" si="6"/>
        <v>0</v>
      </c>
      <c r="N39" s="175">
        <f t="shared" si="6"/>
        <v>0</v>
      </c>
      <c r="O39" s="175">
        <f t="shared" si="6"/>
        <v>0</v>
      </c>
      <c r="P39" s="175">
        <f t="shared" si="6"/>
        <v>0</v>
      </c>
      <c r="Q39" s="175">
        <f t="shared" si="6"/>
        <v>0</v>
      </c>
      <c r="R39" s="175">
        <f t="shared" si="6"/>
        <v>0</v>
      </c>
      <c r="S39" s="175">
        <f t="shared" si="6"/>
        <v>0</v>
      </c>
      <c r="T39" s="175">
        <f t="shared" si="6"/>
        <v>400000</v>
      </c>
      <c r="U39" s="2"/>
    </row>
    <row r="40" spans="1:21" s="292" customFormat="1" ht="54" customHeight="1">
      <c r="A40" s="160" t="s">
        <v>448</v>
      </c>
      <c r="B40" s="169" t="s">
        <v>449</v>
      </c>
      <c r="C40" s="162" t="s">
        <v>139</v>
      </c>
      <c r="D40" s="542" t="s">
        <v>450</v>
      </c>
      <c r="E40" s="543"/>
      <c r="F40" s="543"/>
      <c r="G40" s="544"/>
      <c r="H40" s="170" t="s">
        <v>451</v>
      </c>
      <c r="I40" s="170" t="s">
        <v>451</v>
      </c>
      <c r="J40" s="170"/>
      <c r="K40" s="170"/>
      <c r="L40" s="170"/>
      <c r="M40" s="170"/>
      <c r="N40" s="170"/>
      <c r="O40" s="170"/>
      <c r="P40" s="170"/>
      <c r="Q40" s="170"/>
      <c r="R40" s="170"/>
      <c r="S40" s="170"/>
      <c r="T40" s="163">
        <f>H40+M40</f>
        <v>400000</v>
      </c>
      <c r="U40" s="291"/>
    </row>
    <row r="41" spans="1:21" ht="97.5" customHeight="1">
      <c r="A41" s="154" t="s">
        <v>248</v>
      </c>
      <c r="B41" s="166" t="s">
        <v>249</v>
      </c>
      <c r="C41" s="123" t="s">
        <v>139</v>
      </c>
      <c r="D41" s="450" t="s">
        <v>250</v>
      </c>
      <c r="E41" s="451"/>
      <c r="F41" s="451"/>
      <c r="G41" s="452"/>
      <c r="H41" s="373">
        <v>4387200</v>
      </c>
      <c r="I41" s="155"/>
      <c r="J41" s="155"/>
      <c r="K41" s="155"/>
      <c r="L41" s="155" t="s">
        <v>462</v>
      </c>
      <c r="M41" s="155" t="s">
        <v>463</v>
      </c>
      <c r="N41" s="155"/>
      <c r="O41" s="155"/>
      <c r="P41" s="155"/>
      <c r="Q41" s="155" t="s">
        <v>463</v>
      </c>
      <c r="R41" s="155" t="s">
        <v>463</v>
      </c>
      <c r="S41" s="155"/>
      <c r="T41" s="159">
        <f>H41+M41</f>
        <v>4690200</v>
      </c>
      <c r="U41" s="2"/>
    </row>
    <row r="42" spans="1:21" ht="48" customHeight="1">
      <c r="A42" s="154" t="s">
        <v>245</v>
      </c>
      <c r="B42" s="166" t="s">
        <v>246</v>
      </c>
      <c r="C42" s="123" t="s">
        <v>139</v>
      </c>
      <c r="D42" s="435" t="s">
        <v>247</v>
      </c>
      <c r="E42" s="436"/>
      <c r="F42" s="436"/>
      <c r="G42" s="437"/>
      <c r="H42" s="374" t="s">
        <v>459</v>
      </c>
      <c r="I42" s="374" t="s">
        <v>459</v>
      </c>
      <c r="J42" s="374"/>
      <c r="K42" s="374" t="s">
        <v>452</v>
      </c>
      <c r="L42" s="374"/>
      <c r="M42" s="374" t="s">
        <v>460</v>
      </c>
      <c r="N42" s="374"/>
      <c r="O42" s="374"/>
      <c r="P42" s="374"/>
      <c r="Q42" s="374" t="s">
        <v>460</v>
      </c>
      <c r="R42" s="374" t="s">
        <v>460</v>
      </c>
      <c r="S42" s="155"/>
      <c r="T42" s="159">
        <f>H42+M42</f>
        <v>6640000</v>
      </c>
      <c r="U42" s="2"/>
    </row>
    <row r="43" spans="1:21" s="1" customFormat="1" ht="53.25" customHeight="1">
      <c r="A43" s="212" t="s">
        <v>199</v>
      </c>
      <c r="B43" s="286" t="s">
        <v>251</v>
      </c>
      <c r="C43" s="287" t="s">
        <v>199</v>
      </c>
      <c r="D43" s="481" t="s">
        <v>252</v>
      </c>
      <c r="E43" s="482"/>
      <c r="F43" s="482"/>
      <c r="G43" s="483"/>
      <c r="H43" s="288">
        <f aca="true" t="shared" si="7" ref="H43:T43">H44+H46+H52+H56</f>
        <v>5300200</v>
      </c>
      <c r="I43" s="288">
        <f t="shared" si="7"/>
        <v>5005200</v>
      </c>
      <c r="J43" s="288">
        <f t="shared" si="7"/>
        <v>0</v>
      </c>
      <c r="K43" s="288">
        <f t="shared" si="7"/>
        <v>0</v>
      </c>
      <c r="L43" s="288">
        <f t="shared" si="7"/>
        <v>295000</v>
      </c>
      <c r="M43" s="288">
        <f t="shared" si="7"/>
        <v>3139700</v>
      </c>
      <c r="N43" s="288">
        <f t="shared" si="7"/>
        <v>54700</v>
      </c>
      <c r="O43" s="288">
        <f t="shared" si="7"/>
        <v>0</v>
      </c>
      <c r="P43" s="288">
        <f t="shared" si="7"/>
        <v>0</v>
      </c>
      <c r="Q43" s="288">
        <f t="shared" si="7"/>
        <v>3085000</v>
      </c>
      <c r="R43" s="288">
        <f t="shared" si="7"/>
        <v>3085000</v>
      </c>
      <c r="S43" s="288">
        <f t="shared" si="7"/>
        <v>0</v>
      </c>
      <c r="T43" s="288">
        <f t="shared" si="7"/>
        <v>8439900</v>
      </c>
      <c r="U43" s="3"/>
    </row>
    <row r="44" spans="1:21" s="1" customFormat="1" ht="53.25" customHeight="1">
      <c r="A44" s="279" t="s">
        <v>259</v>
      </c>
      <c r="B44" s="280" t="s">
        <v>260</v>
      </c>
      <c r="C44" s="281" t="s">
        <v>199</v>
      </c>
      <c r="D44" s="438" t="s">
        <v>261</v>
      </c>
      <c r="E44" s="439"/>
      <c r="F44" s="439"/>
      <c r="G44" s="440"/>
      <c r="H44" s="282">
        <f>H45</f>
        <v>315000</v>
      </c>
      <c r="I44" s="282">
        <f>I45</f>
        <v>200000</v>
      </c>
      <c r="J44" s="282">
        <f>J45</f>
        <v>0</v>
      </c>
      <c r="K44" s="282">
        <f>K45</f>
        <v>0</v>
      </c>
      <c r="L44" s="282">
        <f>L45</f>
        <v>115000</v>
      </c>
      <c r="M44" s="282">
        <f aca="true" t="shared" si="8" ref="M44:R44">M45</f>
        <v>0</v>
      </c>
      <c r="N44" s="282">
        <f t="shared" si="8"/>
        <v>0</v>
      </c>
      <c r="O44" s="282">
        <f t="shared" si="8"/>
        <v>0</v>
      </c>
      <c r="P44" s="282">
        <f t="shared" si="8"/>
        <v>0</v>
      </c>
      <c r="Q44" s="282">
        <f t="shared" si="8"/>
        <v>0</v>
      </c>
      <c r="R44" s="282">
        <f t="shared" si="8"/>
        <v>0</v>
      </c>
      <c r="S44" s="282">
        <f>S45</f>
        <v>0</v>
      </c>
      <c r="T44" s="282">
        <f>T45</f>
        <v>315000</v>
      </c>
      <c r="U44" s="3"/>
    </row>
    <row r="45" spans="1:21" ht="54" customHeight="1">
      <c r="A45" s="154" t="s">
        <v>253</v>
      </c>
      <c r="B45" s="166" t="s">
        <v>254</v>
      </c>
      <c r="C45" s="155" t="s">
        <v>145</v>
      </c>
      <c r="D45" s="478" t="s">
        <v>255</v>
      </c>
      <c r="E45" s="479"/>
      <c r="F45" s="479"/>
      <c r="G45" s="480"/>
      <c r="H45" s="172">
        <v>315000</v>
      </c>
      <c r="I45" s="172">
        <v>200000</v>
      </c>
      <c r="J45" s="172"/>
      <c r="K45" s="172"/>
      <c r="L45" s="172">
        <v>115000</v>
      </c>
      <c r="M45" s="107"/>
      <c r="N45" s="168"/>
      <c r="O45" s="168"/>
      <c r="P45" s="168"/>
      <c r="Q45" s="107"/>
      <c r="R45" s="107"/>
      <c r="S45" s="171"/>
      <c r="T45" s="159">
        <f>H45+M45</f>
        <v>315000</v>
      </c>
      <c r="U45" s="2"/>
    </row>
    <row r="46" spans="1:21" ht="54" customHeight="1">
      <c r="A46" s="279" t="s">
        <v>262</v>
      </c>
      <c r="B46" s="280" t="s">
        <v>209</v>
      </c>
      <c r="C46" s="283" t="s">
        <v>199</v>
      </c>
      <c r="D46" s="438" t="s">
        <v>263</v>
      </c>
      <c r="E46" s="439"/>
      <c r="F46" s="439"/>
      <c r="G46" s="440"/>
      <c r="H46" s="284"/>
      <c r="I46" s="284"/>
      <c r="J46" s="284"/>
      <c r="K46" s="284"/>
      <c r="L46" s="284"/>
      <c r="M46" s="285">
        <f>M47+M48+M50</f>
        <v>2300000</v>
      </c>
      <c r="N46" s="285">
        <f aca="true" t="shared" si="9" ref="N46:T46">N47+N48+N50</f>
        <v>0</v>
      </c>
      <c r="O46" s="285">
        <f t="shared" si="9"/>
        <v>0</v>
      </c>
      <c r="P46" s="285">
        <f t="shared" si="9"/>
        <v>0</v>
      </c>
      <c r="Q46" s="285">
        <f t="shared" si="9"/>
        <v>2300000</v>
      </c>
      <c r="R46" s="285">
        <f t="shared" si="9"/>
        <v>2300000</v>
      </c>
      <c r="S46" s="285">
        <f t="shared" si="9"/>
        <v>0</v>
      </c>
      <c r="T46" s="285">
        <f t="shared" si="9"/>
        <v>2300000</v>
      </c>
      <c r="U46" s="2"/>
    </row>
    <row r="47" spans="1:21" ht="54" customHeight="1">
      <c r="A47" s="154" t="s">
        <v>393</v>
      </c>
      <c r="B47" s="166" t="s">
        <v>391</v>
      </c>
      <c r="C47" s="155" t="s">
        <v>143</v>
      </c>
      <c r="D47" s="435" t="s">
        <v>266</v>
      </c>
      <c r="E47" s="436"/>
      <c r="F47" s="436"/>
      <c r="G47" s="437"/>
      <c r="H47" s="172"/>
      <c r="I47" s="172"/>
      <c r="J47" s="172"/>
      <c r="K47" s="172"/>
      <c r="L47" s="172"/>
      <c r="M47" s="107">
        <v>1350000</v>
      </c>
      <c r="N47" s="168"/>
      <c r="O47" s="168"/>
      <c r="P47" s="168"/>
      <c r="Q47" s="107">
        <v>1350000</v>
      </c>
      <c r="R47" s="107">
        <v>1350000</v>
      </c>
      <c r="S47" s="171"/>
      <c r="T47" s="159">
        <f>H47+M47</f>
        <v>1350000</v>
      </c>
      <c r="U47" s="2"/>
    </row>
    <row r="48" spans="1:21" ht="54" customHeight="1">
      <c r="A48" s="154" t="s">
        <v>264</v>
      </c>
      <c r="B48" s="166" t="s">
        <v>265</v>
      </c>
      <c r="C48" s="155" t="s">
        <v>143</v>
      </c>
      <c r="D48" s="435" t="s">
        <v>397</v>
      </c>
      <c r="E48" s="436"/>
      <c r="F48" s="436"/>
      <c r="G48" s="437"/>
      <c r="H48" s="172"/>
      <c r="I48" s="172"/>
      <c r="J48" s="172"/>
      <c r="K48" s="172"/>
      <c r="L48" s="172"/>
      <c r="M48" s="107">
        <f>M49</f>
        <v>250000</v>
      </c>
      <c r="N48" s="168"/>
      <c r="O48" s="168"/>
      <c r="P48" s="168"/>
      <c r="Q48" s="107">
        <f>Q49</f>
        <v>250000</v>
      </c>
      <c r="R48" s="107">
        <f>R49</f>
        <v>250000</v>
      </c>
      <c r="S48" s="171"/>
      <c r="T48" s="159">
        <f>H48+M48</f>
        <v>250000</v>
      </c>
      <c r="U48" s="2"/>
    </row>
    <row r="49" spans="1:21" ht="54" customHeight="1">
      <c r="A49" s="160" t="s">
        <v>394</v>
      </c>
      <c r="B49" s="169" t="s">
        <v>390</v>
      </c>
      <c r="C49" s="170" t="s">
        <v>143</v>
      </c>
      <c r="D49" s="542" t="s">
        <v>392</v>
      </c>
      <c r="E49" s="543"/>
      <c r="F49" s="543"/>
      <c r="G49" s="544"/>
      <c r="H49" s="325"/>
      <c r="I49" s="325"/>
      <c r="J49" s="325"/>
      <c r="K49" s="325"/>
      <c r="L49" s="325"/>
      <c r="M49" s="163">
        <v>250000</v>
      </c>
      <c r="N49" s="277"/>
      <c r="O49" s="277"/>
      <c r="P49" s="277"/>
      <c r="Q49" s="163">
        <v>250000</v>
      </c>
      <c r="R49" s="163">
        <v>250000</v>
      </c>
      <c r="S49" s="278"/>
      <c r="T49" s="159">
        <f>H49+M49</f>
        <v>250000</v>
      </c>
      <c r="U49" s="2"/>
    </row>
    <row r="50" spans="1:21" ht="52.5" customHeight="1">
      <c r="A50" s="154" t="s">
        <v>256</v>
      </c>
      <c r="B50" s="166" t="s">
        <v>257</v>
      </c>
      <c r="C50" s="155" t="s">
        <v>143</v>
      </c>
      <c r="D50" s="478" t="s">
        <v>258</v>
      </c>
      <c r="E50" s="479"/>
      <c r="F50" s="479"/>
      <c r="G50" s="480"/>
      <c r="H50" s="172"/>
      <c r="I50" s="172"/>
      <c r="J50" s="172"/>
      <c r="K50" s="172"/>
      <c r="L50" s="172"/>
      <c r="M50" s="107">
        <v>700000</v>
      </c>
      <c r="N50" s="168"/>
      <c r="O50" s="168"/>
      <c r="P50" s="168"/>
      <c r="Q50" s="107">
        <v>700000</v>
      </c>
      <c r="R50" s="107">
        <v>700000</v>
      </c>
      <c r="S50" s="171"/>
      <c r="T50" s="159">
        <f>H50+M50</f>
        <v>700000</v>
      </c>
      <c r="U50" s="2"/>
    </row>
    <row r="51" spans="1:21" ht="37.5" customHeight="1" hidden="1">
      <c r="A51" s="154"/>
      <c r="B51" s="166"/>
      <c r="C51" s="155"/>
      <c r="D51" s="441"/>
      <c r="E51" s="442"/>
      <c r="F51" s="442"/>
      <c r="G51" s="443"/>
      <c r="H51" s="168"/>
      <c r="I51" s="168"/>
      <c r="J51" s="168"/>
      <c r="K51" s="168"/>
      <c r="L51" s="168"/>
      <c r="M51" s="107"/>
      <c r="N51" s="168"/>
      <c r="O51" s="168"/>
      <c r="P51" s="168"/>
      <c r="Q51" s="168"/>
      <c r="R51" s="168"/>
      <c r="S51" s="168"/>
      <c r="T51" s="159"/>
      <c r="U51" s="2"/>
    </row>
    <row r="52" spans="1:21" ht="39" customHeight="1">
      <c r="A52" s="279" t="s">
        <v>225</v>
      </c>
      <c r="B52" s="280" t="s">
        <v>267</v>
      </c>
      <c r="C52" s="289" t="s">
        <v>199</v>
      </c>
      <c r="D52" s="438" t="s">
        <v>268</v>
      </c>
      <c r="E52" s="439"/>
      <c r="F52" s="439"/>
      <c r="G52" s="440"/>
      <c r="H52" s="282">
        <f>H53+H55</f>
        <v>4875000</v>
      </c>
      <c r="I52" s="282">
        <f aca="true" t="shared" si="10" ref="I52:T52">I53+I55</f>
        <v>4695000</v>
      </c>
      <c r="J52" s="282">
        <f t="shared" si="10"/>
        <v>0</v>
      </c>
      <c r="K52" s="282">
        <f t="shared" si="10"/>
        <v>0</v>
      </c>
      <c r="L52" s="282">
        <f t="shared" si="10"/>
        <v>180000</v>
      </c>
      <c r="M52" s="282">
        <f t="shared" si="10"/>
        <v>180000</v>
      </c>
      <c r="N52" s="282">
        <f t="shared" si="10"/>
        <v>0</v>
      </c>
      <c r="O52" s="282">
        <f t="shared" si="10"/>
        <v>0</v>
      </c>
      <c r="P52" s="282">
        <f t="shared" si="10"/>
        <v>0</v>
      </c>
      <c r="Q52" s="282">
        <f t="shared" si="10"/>
        <v>180000</v>
      </c>
      <c r="R52" s="282">
        <f t="shared" si="10"/>
        <v>180000</v>
      </c>
      <c r="S52" s="282">
        <f t="shared" si="10"/>
        <v>0</v>
      </c>
      <c r="T52" s="282">
        <f t="shared" si="10"/>
        <v>5055000</v>
      </c>
      <c r="U52" s="2"/>
    </row>
    <row r="53" spans="1:21" s="292" customFormat="1" ht="47.25" customHeight="1">
      <c r="A53" s="160" t="s">
        <v>270</v>
      </c>
      <c r="B53" s="290">
        <v>7412</v>
      </c>
      <c r="C53" s="170" t="s">
        <v>144</v>
      </c>
      <c r="D53" s="444" t="s">
        <v>76</v>
      </c>
      <c r="E53" s="445"/>
      <c r="F53" s="445"/>
      <c r="G53" s="446"/>
      <c r="H53" s="163">
        <v>180000</v>
      </c>
      <c r="I53" s="163"/>
      <c r="J53" s="163"/>
      <c r="K53" s="163"/>
      <c r="L53" s="163">
        <v>180000</v>
      </c>
      <c r="M53" s="217"/>
      <c r="N53" s="163"/>
      <c r="O53" s="163"/>
      <c r="P53" s="163"/>
      <c r="Q53" s="163"/>
      <c r="R53" s="163"/>
      <c r="S53" s="163"/>
      <c r="T53" s="217">
        <f>H53+M53</f>
        <v>180000</v>
      </c>
      <c r="U53" s="291"/>
    </row>
    <row r="54" spans="1:21" ht="18.75" hidden="1">
      <c r="A54" s="154"/>
      <c r="B54" s="174">
        <v>170703</v>
      </c>
      <c r="C54" s="175"/>
      <c r="D54" s="107" t="s">
        <v>7</v>
      </c>
      <c r="E54" s="107"/>
      <c r="F54" s="107"/>
      <c r="G54" s="107"/>
      <c r="H54" s="107"/>
      <c r="I54" s="107"/>
      <c r="J54" s="107"/>
      <c r="K54" s="107"/>
      <c r="L54" s="107"/>
      <c r="M54" s="159"/>
      <c r="N54" s="107"/>
      <c r="O54" s="107"/>
      <c r="P54" s="107"/>
      <c r="Q54" s="107"/>
      <c r="R54" s="107"/>
      <c r="S54" s="159"/>
      <c r="T54" s="159">
        <f>H54+M54</f>
        <v>0</v>
      </c>
      <c r="U54" s="2"/>
    </row>
    <row r="55" spans="1:21" ht="56.25" customHeight="1">
      <c r="A55" s="160" t="s">
        <v>404</v>
      </c>
      <c r="B55" s="290">
        <v>7442</v>
      </c>
      <c r="C55" s="162" t="s">
        <v>187</v>
      </c>
      <c r="D55" s="444" t="s">
        <v>411</v>
      </c>
      <c r="E55" s="445"/>
      <c r="F55" s="445"/>
      <c r="G55" s="446"/>
      <c r="H55" s="163">
        <v>4695000</v>
      </c>
      <c r="I55" s="163">
        <v>4695000</v>
      </c>
      <c r="J55" s="163"/>
      <c r="K55" s="163"/>
      <c r="L55" s="163"/>
      <c r="M55" s="163">
        <v>180000</v>
      </c>
      <c r="N55" s="163"/>
      <c r="O55" s="163"/>
      <c r="P55" s="163"/>
      <c r="Q55" s="163">
        <v>180000</v>
      </c>
      <c r="R55" s="163">
        <v>180000</v>
      </c>
      <c r="S55" s="217"/>
      <c r="T55" s="217">
        <f>H55+M55</f>
        <v>4875000</v>
      </c>
      <c r="U55" s="2"/>
    </row>
    <row r="56" spans="1:20" s="294" customFormat="1" ht="62.25" customHeight="1">
      <c r="A56" s="279" t="s">
        <v>271</v>
      </c>
      <c r="B56" s="293">
        <v>7600</v>
      </c>
      <c r="C56" s="281" t="s">
        <v>199</v>
      </c>
      <c r="D56" s="438" t="s">
        <v>272</v>
      </c>
      <c r="E56" s="439"/>
      <c r="F56" s="439"/>
      <c r="G56" s="440"/>
      <c r="H56" s="285">
        <f>H57+H58+H59+H61+H62</f>
        <v>110200</v>
      </c>
      <c r="I56" s="285">
        <f>I57+I58+I59+I61+I62</f>
        <v>110200</v>
      </c>
      <c r="J56" s="285">
        <f>J57+J58+J59+J61+J62</f>
        <v>0</v>
      </c>
      <c r="K56" s="285">
        <f>K57+K58+K59+K61+K62</f>
        <v>0</v>
      </c>
      <c r="L56" s="285">
        <f>L57+L58+L59+L61+L62</f>
        <v>0</v>
      </c>
      <c r="M56" s="285">
        <f>M57+M58+M59+M60+M61+M62</f>
        <v>659700</v>
      </c>
      <c r="N56" s="285">
        <f aca="true" t="shared" si="11" ref="N56:T56">N57+N58+N59+N60+N61+N62</f>
        <v>54700</v>
      </c>
      <c r="O56" s="285">
        <f t="shared" si="11"/>
        <v>0</v>
      </c>
      <c r="P56" s="285">
        <f t="shared" si="11"/>
        <v>0</v>
      </c>
      <c r="Q56" s="285">
        <f t="shared" si="11"/>
        <v>605000</v>
      </c>
      <c r="R56" s="285">
        <f t="shared" si="11"/>
        <v>605000</v>
      </c>
      <c r="S56" s="285">
        <f t="shared" si="11"/>
        <v>0</v>
      </c>
      <c r="T56" s="285">
        <f t="shared" si="11"/>
        <v>769900</v>
      </c>
    </row>
    <row r="57" spans="1:24" ht="63" customHeight="1">
      <c r="A57" s="154" t="s">
        <v>273</v>
      </c>
      <c r="B57" s="158" t="s">
        <v>274</v>
      </c>
      <c r="C57" s="123" t="s">
        <v>142</v>
      </c>
      <c r="D57" s="450" t="s">
        <v>275</v>
      </c>
      <c r="E57" s="451"/>
      <c r="F57" s="451"/>
      <c r="G57" s="452"/>
      <c r="H57" s="107">
        <v>50000</v>
      </c>
      <c r="I57" s="107">
        <v>50000</v>
      </c>
      <c r="J57" s="107"/>
      <c r="K57" s="107"/>
      <c r="L57" s="107"/>
      <c r="M57" s="107">
        <v>45000</v>
      </c>
      <c r="N57" s="107"/>
      <c r="O57" s="107"/>
      <c r="P57" s="107"/>
      <c r="Q57" s="107">
        <v>45000</v>
      </c>
      <c r="R57" s="107">
        <v>45000</v>
      </c>
      <c r="S57" s="107"/>
      <c r="T57" s="159">
        <f>H57+M57</f>
        <v>95000</v>
      </c>
      <c r="U57" s="156"/>
      <c r="V57" s="157"/>
      <c r="W57" s="157"/>
      <c r="X57" s="157"/>
    </row>
    <row r="58" spans="1:24" ht="94.5" customHeight="1">
      <c r="A58" s="154" t="s">
        <v>276</v>
      </c>
      <c r="B58" s="166" t="s">
        <v>277</v>
      </c>
      <c r="C58" s="167" t="s">
        <v>142</v>
      </c>
      <c r="D58" s="435" t="s">
        <v>278</v>
      </c>
      <c r="E58" s="436"/>
      <c r="F58" s="436"/>
      <c r="G58" s="437"/>
      <c r="H58" s="107">
        <v>18000</v>
      </c>
      <c r="I58" s="107">
        <v>18000</v>
      </c>
      <c r="J58" s="107"/>
      <c r="K58" s="107"/>
      <c r="L58" s="107"/>
      <c r="M58" s="107"/>
      <c r="N58" s="107"/>
      <c r="O58" s="107"/>
      <c r="P58" s="107"/>
      <c r="Q58" s="107"/>
      <c r="R58" s="107"/>
      <c r="S58" s="107"/>
      <c r="T58" s="159">
        <f>H58+M58</f>
        <v>18000</v>
      </c>
      <c r="U58" s="156"/>
      <c r="V58" s="157"/>
      <c r="W58" s="157"/>
      <c r="X58" s="157"/>
    </row>
    <row r="59" spans="1:24" ht="59.25" customHeight="1" hidden="1">
      <c r="A59" s="154" t="s">
        <v>279</v>
      </c>
      <c r="B59" s="166" t="s">
        <v>280</v>
      </c>
      <c r="C59" s="167" t="s">
        <v>142</v>
      </c>
      <c r="D59" s="435" t="s">
        <v>226</v>
      </c>
      <c r="E59" s="436"/>
      <c r="F59" s="436"/>
      <c r="G59" s="437"/>
      <c r="H59" s="107"/>
      <c r="I59" s="107"/>
      <c r="J59" s="107"/>
      <c r="K59" s="107"/>
      <c r="L59" s="107"/>
      <c r="M59" s="107"/>
      <c r="N59" s="107"/>
      <c r="O59" s="107"/>
      <c r="P59" s="107"/>
      <c r="Q59" s="107"/>
      <c r="R59" s="107"/>
      <c r="S59" s="107"/>
      <c r="T59" s="159">
        <f>H59+M59</f>
        <v>0</v>
      </c>
      <c r="U59" s="156"/>
      <c r="V59" s="157"/>
      <c r="W59" s="157"/>
      <c r="X59" s="157"/>
    </row>
    <row r="60" spans="1:24" ht="59.25" customHeight="1">
      <c r="A60" s="154" t="s">
        <v>279</v>
      </c>
      <c r="B60" s="166" t="s">
        <v>280</v>
      </c>
      <c r="C60" s="167" t="s">
        <v>142</v>
      </c>
      <c r="D60" s="435" t="s">
        <v>226</v>
      </c>
      <c r="E60" s="436"/>
      <c r="F60" s="436"/>
      <c r="G60" s="437"/>
      <c r="H60" s="107"/>
      <c r="I60" s="107"/>
      <c r="J60" s="107"/>
      <c r="K60" s="107"/>
      <c r="L60" s="107"/>
      <c r="M60" s="107">
        <v>560000</v>
      </c>
      <c r="N60" s="107"/>
      <c r="O60" s="107"/>
      <c r="P60" s="107"/>
      <c r="Q60" s="107">
        <v>560000</v>
      </c>
      <c r="R60" s="107">
        <v>560000</v>
      </c>
      <c r="S60" s="107"/>
      <c r="T60" s="159">
        <f>H60+M60</f>
        <v>560000</v>
      </c>
      <c r="U60" s="156"/>
      <c r="V60" s="157"/>
      <c r="W60" s="157"/>
      <c r="X60" s="157"/>
    </row>
    <row r="61" spans="1:24" ht="59.25" customHeight="1">
      <c r="A61" s="154" t="s">
        <v>358</v>
      </c>
      <c r="B61" s="166" t="s">
        <v>359</v>
      </c>
      <c r="C61" s="167" t="s">
        <v>142</v>
      </c>
      <c r="D61" s="435" t="s">
        <v>360</v>
      </c>
      <c r="E61" s="436"/>
      <c r="F61" s="436"/>
      <c r="G61" s="437"/>
      <c r="H61" s="107">
        <v>5200</v>
      </c>
      <c r="I61" s="107">
        <v>5200</v>
      </c>
      <c r="J61" s="107"/>
      <c r="K61" s="107"/>
      <c r="L61" s="107"/>
      <c r="M61" s="107"/>
      <c r="N61" s="107"/>
      <c r="O61" s="107"/>
      <c r="P61" s="107"/>
      <c r="Q61" s="107"/>
      <c r="R61" s="107"/>
      <c r="S61" s="107"/>
      <c r="T61" s="159">
        <f>H61+M61</f>
        <v>5200</v>
      </c>
      <c r="U61" s="156"/>
      <c r="V61" s="157"/>
      <c r="W61" s="157"/>
      <c r="X61" s="157"/>
    </row>
    <row r="62" spans="1:24" ht="59.25" customHeight="1">
      <c r="A62" s="154" t="s">
        <v>289</v>
      </c>
      <c r="B62" s="166" t="s">
        <v>290</v>
      </c>
      <c r="C62" s="167" t="s">
        <v>283</v>
      </c>
      <c r="D62" s="435" t="s">
        <v>291</v>
      </c>
      <c r="E62" s="436"/>
      <c r="F62" s="436"/>
      <c r="G62" s="437"/>
      <c r="H62" s="107">
        <f>H63+H64</f>
        <v>37000</v>
      </c>
      <c r="I62" s="107">
        <f>I63+I64</f>
        <v>37000</v>
      </c>
      <c r="J62" s="107"/>
      <c r="K62" s="107"/>
      <c r="L62" s="107"/>
      <c r="M62" s="107">
        <f>M63+M64</f>
        <v>54700</v>
      </c>
      <c r="N62" s="107">
        <f>N63+N64</f>
        <v>54700</v>
      </c>
      <c r="O62" s="107"/>
      <c r="P62" s="107"/>
      <c r="Q62" s="107"/>
      <c r="R62" s="107"/>
      <c r="S62" s="107">
        <f>S63+S64</f>
        <v>0</v>
      </c>
      <c r="T62" s="159">
        <f>T63+T64</f>
        <v>91700</v>
      </c>
      <c r="U62" s="156"/>
      <c r="V62" s="157"/>
      <c r="W62" s="157"/>
      <c r="X62" s="157"/>
    </row>
    <row r="63" spans="1:24" s="292" customFormat="1" ht="193.5" customHeight="1">
      <c r="A63" s="160" t="s">
        <v>300</v>
      </c>
      <c r="B63" s="169" t="s">
        <v>292</v>
      </c>
      <c r="C63" s="297" t="s">
        <v>142</v>
      </c>
      <c r="D63" s="534" t="s">
        <v>293</v>
      </c>
      <c r="E63" s="535"/>
      <c r="F63" s="535"/>
      <c r="G63" s="536"/>
      <c r="H63" s="163"/>
      <c r="I63" s="163"/>
      <c r="J63" s="163"/>
      <c r="K63" s="163"/>
      <c r="L63" s="163"/>
      <c r="M63" s="163">
        <v>54700</v>
      </c>
      <c r="N63" s="163">
        <v>54700</v>
      </c>
      <c r="O63" s="163"/>
      <c r="P63" s="163"/>
      <c r="Q63" s="163"/>
      <c r="R63" s="163"/>
      <c r="S63" s="163"/>
      <c r="T63" s="159">
        <f>H63+M63</f>
        <v>54700</v>
      </c>
      <c r="U63" s="298"/>
      <c r="V63" s="299"/>
      <c r="W63" s="299"/>
      <c r="X63" s="299"/>
    </row>
    <row r="64" spans="1:24" s="292" customFormat="1" ht="71.25" customHeight="1">
      <c r="A64" s="160" t="s">
        <v>301</v>
      </c>
      <c r="B64" s="169" t="s">
        <v>302</v>
      </c>
      <c r="C64" s="297" t="s">
        <v>142</v>
      </c>
      <c r="D64" s="542" t="s">
        <v>303</v>
      </c>
      <c r="E64" s="543"/>
      <c r="F64" s="543"/>
      <c r="G64" s="544"/>
      <c r="H64" s="163">
        <v>37000</v>
      </c>
      <c r="I64" s="163">
        <v>37000</v>
      </c>
      <c r="J64" s="163"/>
      <c r="K64" s="163"/>
      <c r="L64" s="163"/>
      <c r="M64" s="163"/>
      <c r="N64" s="163"/>
      <c r="O64" s="163"/>
      <c r="P64" s="163"/>
      <c r="Q64" s="163"/>
      <c r="R64" s="163"/>
      <c r="S64" s="163"/>
      <c r="T64" s="159">
        <f>H64+M64</f>
        <v>37000</v>
      </c>
      <c r="U64" s="298"/>
      <c r="V64" s="299"/>
      <c r="W64" s="299"/>
      <c r="X64" s="299"/>
    </row>
    <row r="65" spans="1:21" s="1" customFormat="1" ht="46.5" customHeight="1">
      <c r="A65" s="212" t="s">
        <v>199</v>
      </c>
      <c r="B65" s="213" t="s">
        <v>281</v>
      </c>
      <c r="C65" s="214" t="s">
        <v>199</v>
      </c>
      <c r="D65" s="447" t="s">
        <v>282</v>
      </c>
      <c r="E65" s="448"/>
      <c r="F65" s="448"/>
      <c r="G65" s="449"/>
      <c r="H65" s="159">
        <f>H66+H69</f>
        <v>250000</v>
      </c>
      <c r="I65" s="159">
        <f aca="true" t="shared" si="12" ref="I65:T65">I66+I69</f>
        <v>250000</v>
      </c>
      <c r="J65" s="159">
        <f t="shared" si="12"/>
        <v>0</v>
      </c>
      <c r="K65" s="159">
        <f t="shared" si="12"/>
        <v>0</v>
      </c>
      <c r="L65" s="159">
        <f t="shared" si="12"/>
        <v>0</v>
      </c>
      <c r="M65" s="159">
        <f t="shared" si="12"/>
        <v>192000</v>
      </c>
      <c r="N65" s="159">
        <f t="shared" si="12"/>
        <v>192000</v>
      </c>
      <c r="O65" s="159">
        <f t="shared" si="12"/>
        <v>0</v>
      </c>
      <c r="P65" s="159">
        <f t="shared" si="12"/>
        <v>0</v>
      </c>
      <c r="Q65" s="159">
        <f t="shared" si="12"/>
        <v>0</v>
      </c>
      <c r="R65" s="159">
        <f t="shared" si="12"/>
        <v>0</v>
      </c>
      <c r="S65" s="159">
        <f t="shared" si="12"/>
        <v>0</v>
      </c>
      <c r="T65" s="159">
        <f t="shared" si="12"/>
        <v>442000</v>
      </c>
      <c r="U65" s="3"/>
    </row>
    <row r="66" spans="1:21" ht="80.25" customHeight="1">
      <c r="A66" s="279" t="s">
        <v>164</v>
      </c>
      <c r="B66" s="295">
        <v>8100</v>
      </c>
      <c r="C66" s="296" t="s">
        <v>283</v>
      </c>
      <c r="D66" s="475" t="s">
        <v>284</v>
      </c>
      <c r="E66" s="476"/>
      <c r="F66" s="476"/>
      <c r="G66" s="477"/>
      <c r="H66" s="285">
        <f>H67+H68</f>
        <v>50000</v>
      </c>
      <c r="I66" s="285">
        <f aca="true" t="shared" si="13" ref="I66:T66">I67+I68</f>
        <v>50000</v>
      </c>
      <c r="J66" s="285">
        <f t="shared" si="13"/>
        <v>0</v>
      </c>
      <c r="K66" s="285">
        <f t="shared" si="13"/>
        <v>0</v>
      </c>
      <c r="L66" s="285">
        <f t="shared" si="13"/>
        <v>0</v>
      </c>
      <c r="M66" s="285">
        <f t="shared" si="13"/>
        <v>192000</v>
      </c>
      <c r="N66" s="285">
        <f t="shared" si="13"/>
        <v>192000</v>
      </c>
      <c r="O66" s="285">
        <f t="shared" si="13"/>
        <v>0</v>
      </c>
      <c r="P66" s="285">
        <f t="shared" si="13"/>
        <v>0</v>
      </c>
      <c r="Q66" s="285">
        <f t="shared" si="13"/>
        <v>0</v>
      </c>
      <c r="R66" s="285">
        <f t="shared" si="13"/>
        <v>0</v>
      </c>
      <c r="S66" s="285">
        <f t="shared" si="13"/>
        <v>0</v>
      </c>
      <c r="T66" s="285">
        <f t="shared" si="13"/>
        <v>242000</v>
      </c>
      <c r="U66" s="2"/>
    </row>
    <row r="67" spans="1:21" ht="60.75" customHeight="1">
      <c r="A67" s="154" t="s">
        <v>285</v>
      </c>
      <c r="B67" s="173">
        <v>8110</v>
      </c>
      <c r="C67" s="123" t="s">
        <v>127</v>
      </c>
      <c r="D67" s="450" t="s">
        <v>286</v>
      </c>
      <c r="E67" s="451"/>
      <c r="F67" s="451"/>
      <c r="G67" s="452"/>
      <c r="H67" s="107">
        <v>50000</v>
      </c>
      <c r="I67" s="107">
        <v>50000</v>
      </c>
      <c r="J67" s="107"/>
      <c r="K67" s="107"/>
      <c r="L67" s="107"/>
      <c r="M67" s="159"/>
      <c r="N67" s="107"/>
      <c r="O67" s="107"/>
      <c r="P67" s="107"/>
      <c r="Q67" s="107"/>
      <c r="R67" s="107"/>
      <c r="S67" s="159"/>
      <c r="T67" s="159">
        <f>H67+M67</f>
        <v>50000</v>
      </c>
      <c r="U67" s="2"/>
    </row>
    <row r="68" spans="1:21" ht="60.75" customHeight="1">
      <c r="A68" s="154" t="s">
        <v>287</v>
      </c>
      <c r="B68" s="173">
        <v>8340</v>
      </c>
      <c r="C68" s="123" t="s">
        <v>146</v>
      </c>
      <c r="D68" s="478" t="s">
        <v>288</v>
      </c>
      <c r="E68" s="479"/>
      <c r="F68" s="479"/>
      <c r="G68" s="480"/>
      <c r="H68" s="107"/>
      <c r="I68" s="107"/>
      <c r="J68" s="107"/>
      <c r="K68" s="107"/>
      <c r="L68" s="107"/>
      <c r="M68" s="159">
        <v>192000</v>
      </c>
      <c r="N68" s="159">
        <v>192000</v>
      </c>
      <c r="O68" s="159"/>
      <c r="P68" s="159"/>
      <c r="Q68" s="159"/>
      <c r="R68" s="159"/>
      <c r="S68" s="159"/>
      <c r="T68" s="159">
        <f>H68+M68</f>
        <v>192000</v>
      </c>
      <c r="U68" s="2"/>
    </row>
    <row r="69" spans="1:21" ht="51" customHeight="1">
      <c r="A69" s="154" t="s">
        <v>294</v>
      </c>
      <c r="B69" s="173">
        <v>8700</v>
      </c>
      <c r="C69" s="123" t="s">
        <v>147</v>
      </c>
      <c r="D69" s="435" t="s">
        <v>178</v>
      </c>
      <c r="E69" s="436"/>
      <c r="F69" s="436"/>
      <c r="G69" s="437"/>
      <c r="H69" s="107">
        <v>200000</v>
      </c>
      <c r="I69" s="107">
        <v>200000</v>
      </c>
      <c r="J69" s="107"/>
      <c r="K69" s="107"/>
      <c r="L69" s="107"/>
      <c r="M69" s="159"/>
      <c r="N69" s="107"/>
      <c r="O69" s="107"/>
      <c r="P69" s="107"/>
      <c r="Q69" s="107"/>
      <c r="R69" s="107"/>
      <c r="S69" s="159"/>
      <c r="T69" s="159">
        <f>H69+M69</f>
        <v>200000</v>
      </c>
      <c r="U69" s="2"/>
    </row>
    <row r="70" spans="1:21" ht="18.75">
      <c r="A70" s="258"/>
      <c r="B70" s="261"/>
      <c r="C70" s="263"/>
      <c r="D70" s="519" t="s">
        <v>181</v>
      </c>
      <c r="E70" s="520"/>
      <c r="F70" s="520"/>
      <c r="G70" s="521"/>
      <c r="H70" s="264">
        <f aca="true" t="shared" si="14" ref="H70:T70">H20</f>
        <v>63453910</v>
      </c>
      <c r="I70" s="264">
        <f t="shared" si="14"/>
        <v>58771710</v>
      </c>
      <c r="J70" s="264">
        <f t="shared" si="14"/>
        <v>15026000</v>
      </c>
      <c r="K70" s="264">
        <f t="shared" si="14"/>
        <v>2988150</v>
      </c>
      <c r="L70" s="264">
        <f t="shared" si="14"/>
        <v>4682200</v>
      </c>
      <c r="M70" s="264">
        <f t="shared" si="14"/>
        <v>6463200</v>
      </c>
      <c r="N70" s="264">
        <f t="shared" si="14"/>
        <v>986700</v>
      </c>
      <c r="O70" s="260">
        <f t="shared" si="14"/>
        <v>0</v>
      </c>
      <c r="P70" s="260">
        <f t="shared" si="14"/>
        <v>0</v>
      </c>
      <c r="Q70" s="260">
        <f t="shared" si="14"/>
        <v>5476500</v>
      </c>
      <c r="R70" s="260">
        <f t="shared" si="14"/>
        <v>5476500</v>
      </c>
      <c r="S70" s="260" t="e">
        <f t="shared" si="14"/>
        <v>#REF!</v>
      </c>
      <c r="T70" s="260">
        <f t="shared" si="14"/>
        <v>69917110</v>
      </c>
      <c r="U70" s="2"/>
    </row>
    <row r="71" spans="1:21" ht="18.75">
      <c r="A71" s="258"/>
      <c r="B71" s="261"/>
      <c r="C71" s="263"/>
      <c r="D71" s="459" t="s">
        <v>148</v>
      </c>
      <c r="E71" s="460"/>
      <c r="F71" s="460"/>
      <c r="G71" s="461"/>
      <c r="H71" s="260">
        <f>H72+H73+H74+H75</f>
        <v>25015400</v>
      </c>
      <c r="I71" s="260">
        <f aca="true" t="shared" si="15" ref="I71:T71">I72+I73+I74+I75</f>
        <v>25015400</v>
      </c>
      <c r="J71" s="260">
        <f t="shared" si="15"/>
        <v>0</v>
      </c>
      <c r="K71" s="260">
        <f t="shared" si="15"/>
        <v>0</v>
      </c>
      <c r="L71" s="260">
        <f t="shared" si="15"/>
        <v>0</v>
      </c>
      <c r="M71" s="260">
        <f t="shared" si="15"/>
        <v>100000</v>
      </c>
      <c r="N71" s="260">
        <f t="shared" si="15"/>
        <v>0</v>
      </c>
      <c r="O71" s="260">
        <f t="shared" si="15"/>
        <v>0</v>
      </c>
      <c r="P71" s="260">
        <f t="shared" si="15"/>
        <v>0</v>
      </c>
      <c r="Q71" s="260">
        <f t="shared" si="15"/>
        <v>100000</v>
      </c>
      <c r="R71" s="260">
        <f t="shared" si="15"/>
        <v>100000</v>
      </c>
      <c r="S71" s="260" t="e">
        <f t="shared" si="15"/>
        <v>#REF!</v>
      </c>
      <c r="T71" s="260">
        <f t="shared" si="15"/>
        <v>25115400</v>
      </c>
      <c r="U71" s="2"/>
    </row>
    <row r="72" spans="1:21" ht="18.75">
      <c r="A72" s="154" t="s">
        <v>295</v>
      </c>
      <c r="B72" s="173">
        <v>9110</v>
      </c>
      <c r="C72" s="123" t="s">
        <v>149</v>
      </c>
      <c r="D72" s="462" t="s">
        <v>108</v>
      </c>
      <c r="E72" s="463"/>
      <c r="F72" s="463"/>
      <c r="G72" s="464"/>
      <c r="H72" s="107">
        <v>1124400</v>
      </c>
      <c r="I72" s="107">
        <v>1124400</v>
      </c>
      <c r="J72" s="159"/>
      <c r="K72" s="159"/>
      <c r="L72" s="159"/>
      <c r="M72" s="159"/>
      <c r="N72" s="159"/>
      <c r="O72" s="159"/>
      <c r="P72" s="159"/>
      <c r="Q72" s="159"/>
      <c r="R72" s="159"/>
      <c r="S72" s="159"/>
      <c r="T72" s="159">
        <f>H72+M72</f>
        <v>1124400</v>
      </c>
      <c r="U72" s="2"/>
    </row>
    <row r="73" spans="1:21" ht="75.75" customHeight="1">
      <c r="A73" s="154" t="s">
        <v>297</v>
      </c>
      <c r="B73" s="173">
        <v>9410</v>
      </c>
      <c r="C73" s="123" t="s">
        <v>149</v>
      </c>
      <c r="D73" s="450" t="s">
        <v>296</v>
      </c>
      <c r="E73" s="451"/>
      <c r="F73" s="451"/>
      <c r="G73" s="452"/>
      <c r="H73" s="107">
        <v>13134800</v>
      </c>
      <c r="I73" s="107">
        <v>13134800</v>
      </c>
      <c r="J73" s="107"/>
      <c r="K73" s="107"/>
      <c r="L73" s="107"/>
      <c r="M73" s="107"/>
      <c r="N73" s="107"/>
      <c r="O73" s="107"/>
      <c r="P73" s="107"/>
      <c r="Q73" s="107"/>
      <c r="R73" s="107"/>
      <c r="S73" s="107" t="e">
        <f>S74+#REF!</f>
        <v>#REF!</v>
      </c>
      <c r="T73" s="159">
        <f>H73+M73</f>
        <v>13134800</v>
      </c>
      <c r="U73" s="2"/>
    </row>
    <row r="74" spans="1:21" ht="18.75">
      <c r="A74" s="154" t="s">
        <v>298</v>
      </c>
      <c r="B74" s="176">
        <v>9770</v>
      </c>
      <c r="C74" s="124" t="s">
        <v>149</v>
      </c>
      <c r="D74" s="456" t="s">
        <v>299</v>
      </c>
      <c r="E74" s="457"/>
      <c r="F74" s="457"/>
      <c r="G74" s="458"/>
      <c r="H74" s="107">
        <v>10691200</v>
      </c>
      <c r="I74" s="107">
        <v>10691200</v>
      </c>
      <c r="J74" s="177"/>
      <c r="K74" s="177"/>
      <c r="L74" s="177"/>
      <c r="M74" s="177"/>
      <c r="N74" s="177"/>
      <c r="O74" s="177"/>
      <c r="P74" s="177"/>
      <c r="Q74" s="177"/>
      <c r="R74" s="177"/>
      <c r="S74" s="177"/>
      <c r="T74" s="159">
        <f>H74+M74</f>
        <v>10691200</v>
      </c>
      <c r="U74" s="2"/>
    </row>
    <row r="75" spans="1:21" ht="80.25" customHeight="1">
      <c r="A75" s="154" t="s">
        <v>402</v>
      </c>
      <c r="B75" s="176">
        <v>9800</v>
      </c>
      <c r="C75" s="124" t="s">
        <v>149</v>
      </c>
      <c r="D75" s="468" t="s">
        <v>403</v>
      </c>
      <c r="E75" s="469"/>
      <c r="F75" s="469"/>
      <c r="G75" s="470"/>
      <c r="H75" s="107">
        <v>65000</v>
      </c>
      <c r="I75" s="107">
        <v>65000</v>
      </c>
      <c r="J75" s="177"/>
      <c r="K75" s="177"/>
      <c r="L75" s="177"/>
      <c r="M75" s="177">
        <v>100000</v>
      </c>
      <c r="N75" s="177"/>
      <c r="O75" s="177"/>
      <c r="P75" s="177"/>
      <c r="Q75" s="177">
        <v>100000</v>
      </c>
      <c r="R75" s="177">
        <v>100000</v>
      </c>
      <c r="S75" s="177"/>
      <c r="T75" s="159">
        <f>H75+M75</f>
        <v>165000</v>
      </c>
      <c r="U75" s="2"/>
    </row>
    <row r="76" spans="1:21" ht="63.75" customHeight="1">
      <c r="A76" s="258" t="s">
        <v>367</v>
      </c>
      <c r="B76" s="259"/>
      <c r="C76" s="258"/>
      <c r="D76" s="472" t="s">
        <v>180</v>
      </c>
      <c r="E76" s="473"/>
      <c r="F76" s="473"/>
      <c r="G76" s="474"/>
      <c r="H76" s="260">
        <f>H77</f>
        <v>59616509</v>
      </c>
      <c r="I76" s="260">
        <f aca="true" t="shared" si="16" ref="I76:T76">I77</f>
        <v>59616509</v>
      </c>
      <c r="J76" s="260">
        <f t="shared" si="16"/>
        <v>39243098</v>
      </c>
      <c r="K76" s="260">
        <f t="shared" si="16"/>
        <v>5823600</v>
      </c>
      <c r="L76" s="260">
        <f t="shared" si="16"/>
        <v>0</v>
      </c>
      <c r="M76" s="260">
        <f t="shared" si="16"/>
        <v>13049595</v>
      </c>
      <c r="N76" s="260">
        <f t="shared" si="16"/>
        <v>232500</v>
      </c>
      <c r="O76" s="260">
        <f t="shared" si="16"/>
        <v>4000</v>
      </c>
      <c r="P76" s="260">
        <f t="shared" si="16"/>
        <v>0</v>
      </c>
      <c r="Q76" s="260">
        <f t="shared" si="16"/>
        <v>12817095</v>
      </c>
      <c r="R76" s="260">
        <f t="shared" si="16"/>
        <v>12797095</v>
      </c>
      <c r="S76" s="260">
        <f t="shared" si="16"/>
        <v>125000</v>
      </c>
      <c r="T76" s="260">
        <f t="shared" si="16"/>
        <v>72666104</v>
      </c>
      <c r="U76" s="2"/>
    </row>
    <row r="77" spans="1:21" ht="63.75" customHeight="1">
      <c r="A77" s="258" t="s">
        <v>368</v>
      </c>
      <c r="B77" s="261"/>
      <c r="C77" s="262"/>
      <c r="D77" s="472" t="s">
        <v>180</v>
      </c>
      <c r="E77" s="473"/>
      <c r="F77" s="473"/>
      <c r="G77" s="474"/>
      <c r="H77" s="260">
        <f aca="true" t="shared" si="17" ref="H77:T77">H80+H90+H95+H101</f>
        <v>59616509</v>
      </c>
      <c r="I77" s="260">
        <f t="shared" si="17"/>
        <v>59616509</v>
      </c>
      <c r="J77" s="260">
        <f t="shared" si="17"/>
        <v>39243098</v>
      </c>
      <c r="K77" s="260">
        <f t="shared" si="17"/>
        <v>5823600</v>
      </c>
      <c r="L77" s="260">
        <f t="shared" si="17"/>
        <v>0</v>
      </c>
      <c r="M77" s="260">
        <f t="shared" si="17"/>
        <v>13049595</v>
      </c>
      <c r="N77" s="260">
        <f t="shared" si="17"/>
        <v>232500</v>
      </c>
      <c r="O77" s="260">
        <f t="shared" si="17"/>
        <v>4000</v>
      </c>
      <c r="P77" s="260">
        <f t="shared" si="17"/>
        <v>0</v>
      </c>
      <c r="Q77" s="260">
        <f t="shared" si="17"/>
        <v>12817095</v>
      </c>
      <c r="R77" s="260">
        <f t="shared" si="17"/>
        <v>12797095</v>
      </c>
      <c r="S77" s="260">
        <f t="shared" si="17"/>
        <v>125000</v>
      </c>
      <c r="T77" s="260">
        <f t="shared" si="17"/>
        <v>72666104</v>
      </c>
      <c r="U77" s="2"/>
    </row>
    <row r="78" spans="1:21" s="157" customFormat="1" ht="63.75" customHeight="1" hidden="1">
      <c r="A78" s="155" t="s">
        <v>199</v>
      </c>
      <c r="B78" s="158" t="s">
        <v>200</v>
      </c>
      <c r="C78" s="123" t="s">
        <v>199</v>
      </c>
      <c r="D78" s="447" t="s">
        <v>201</v>
      </c>
      <c r="E78" s="448"/>
      <c r="F78" s="448"/>
      <c r="G78" s="449"/>
      <c r="H78" s="159">
        <f>H79</f>
        <v>0</v>
      </c>
      <c r="I78" s="159">
        <f aca="true" t="shared" si="18" ref="I78:T78">I79</f>
        <v>0</v>
      </c>
      <c r="J78" s="159">
        <f t="shared" si="18"/>
        <v>0</v>
      </c>
      <c r="K78" s="159">
        <f t="shared" si="18"/>
        <v>0</v>
      </c>
      <c r="L78" s="159">
        <f t="shared" si="18"/>
        <v>0</v>
      </c>
      <c r="M78" s="159">
        <f t="shared" si="18"/>
        <v>0</v>
      </c>
      <c r="N78" s="159">
        <f t="shared" si="18"/>
        <v>0</v>
      </c>
      <c r="O78" s="159">
        <f t="shared" si="18"/>
        <v>0</v>
      </c>
      <c r="P78" s="159">
        <f t="shared" si="18"/>
        <v>0</v>
      </c>
      <c r="Q78" s="159">
        <f t="shared" si="18"/>
        <v>0</v>
      </c>
      <c r="R78" s="159">
        <f t="shared" si="18"/>
        <v>0</v>
      </c>
      <c r="S78" s="159">
        <f t="shared" si="18"/>
        <v>0</v>
      </c>
      <c r="T78" s="159">
        <f t="shared" si="18"/>
        <v>0</v>
      </c>
      <c r="U78" s="156"/>
    </row>
    <row r="79" spans="1:21" s="157" customFormat="1" ht="77.25" customHeight="1" hidden="1">
      <c r="A79" s="155" t="s">
        <v>211</v>
      </c>
      <c r="B79" s="158" t="s">
        <v>149</v>
      </c>
      <c r="C79" s="123" t="s">
        <v>120</v>
      </c>
      <c r="D79" s="435" t="s">
        <v>212</v>
      </c>
      <c r="E79" s="436"/>
      <c r="F79" s="436"/>
      <c r="G79" s="437"/>
      <c r="H79" s="107"/>
      <c r="I79" s="107"/>
      <c r="J79" s="107"/>
      <c r="K79" s="159"/>
      <c r="L79" s="159"/>
      <c r="M79" s="159"/>
      <c r="N79" s="159"/>
      <c r="O79" s="159"/>
      <c r="P79" s="159"/>
      <c r="Q79" s="159"/>
      <c r="R79" s="159"/>
      <c r="S79" s="159"/>
      <c r="T79" s="159">
        <f>H79+M79</f>
        <v>0</v>
      </c>
      <c r="U79" s="156"/>
    </row>
    <row r="80" spans="1:21" ht="63.75" customHeight="1">
      <c r="A80" s="175" t="s">
        <v>199</v>
      </c>
      <c r="B80" s="174">
        <v>1000</v>
      </c>
      <c r="C80" s="209" t="s">
        <v>199</v>
      </c>
      <c r="D80" s="447" t="s">
        <v>203</v>
      </c>
      <c r="E80" s="448"/>
      <c r="F80" s="448"/>
      <c r="G80" s="449"/>
      <c r="H80" s="159">
        <f>H81+H82+H84+H85+H86+H87</f>
        <v>54713209</v>
      </c>
      <c r="I80" s="159">
        <f aca="true" t="shared" si="19" ref="I80:T80">I81+I82+I84+I85+I86+I87</f>
        <v>54713209</v>
      </c>
      <c r="J80" s="159">
        <f t="shared" si="19"/>
        <v>36463098</v>
      </c>
      <c r="K80" s="159">
        <f t="shared" si="19"/>
        <v>5341700</v>
      </c>
      <c r="L80" s="159">
        <f t="shared" si="19"/>
        <v>0</v>
      </c>
      <c r="M80" s="159">
        <f t="shared" si="19"/>
        <v>3136095</v>
      </c>
      <c r="N80" s="159">
        <f t="shared" si="19"/>
        <v>159500</v>
      </c>
      <c r="O80" s="159">
        <f t="shared" si="19"/>
        <v>0</v>
      </c>
      <c r="P80" s="159">
        <f t="shared" si="19"/>
        <v>0</v>
      </c>
      <c r="Q80" s="159">
        <f t="shared" si="19"/>
        <v>2976595</v>
      </c>
      <c r="R80" s="159">
        <f t="shared" si="19"/>
        <v>2967095</v>
      </c>
      <c r="S80" s="159">
        <f t="shared" si="19"/>
        <v>125000</v>
      </c>
      <c r="T80" s="159">
        <f t="shared" si="19"/>
        <v>57849304</v>
      </c>
      <c r="U80" s="2"/>
    </row>
    <row r="81" spans="1:21" s="157" customFormat="1" ht="39" customHeight="1">
      <c r="A81" s="154" t="s">
        <v>369</v>
      </c>
      <c r="B81" s="158" t="s">
        <v>122</v>
      </c>
      <c r="C81" s="123" t="s">
        <v>123</v>
      </c>
      <c r="D81" s="465" t="s">
        <v>233</v>
      </c>
      <c r="E81" s="466"/>
      <c r="F81" s="466"/>
      <c r="G81" s="467"/>
      <c r="H81" s="107">
        <v>1737000</v>
      </c>
      <c r="I81" s="107">
        <v>1737000</v>
      </c>
      <c r="J81" s="107">
        <v>919190</v>
      </c>
      <c r="K81" s="107">
        <v>163100</v>
      </c>
      <c r="L81" s="107"/>
      <c r="M81" s="107">
        <v>105000</v>
      </c>
      <c r="N81" s="107">
        <v>105000</v>
      </c>
      <c r="O81" s="107"/>
      <c r="P81" s="107"/>
      <c r="Q81" s="107"/>
      <c r="R81" s="107"/>
      <c r="S81" s="107">
        <v>125000</v>
      </c>
      <c r="T81" s="159">
        <f>H81+M81</f>
        <v>1842000</v>
      </c>
      <c r="U81" s="156"/>
    </row>
    <row r="82" spans="1:21" ht="123.75" customHeight="1">
      <c r="A82" s="154" t="s">
        <v>370</v>
      </c>
      <c r="B82" s="158" t="s">
        <v>124</v>
      </c>
      <c r="C82" s="123" t="s">
        <v>125</v>
      </c>
      <c r="D82" s="450" t="s">
        <v>126</v>
      </c>
      <c r="E82" s="451"/>
      <c r="F82" s="451"/>
      <c r="G82" s="452"/>
      <c r="H82" s="107">
        <v>42534809</v>
      </c>
      <c r="I82" s="107">
        <v>42534809</v>
      </c>
      <c r="J82" s="107">
        <v>28943708</v>
      </c>
      <c r="K82" s="107">
        <v>4377100</v>
      </c>
      <c r="L82" s="107"/>
      <c r="M82" s="107">
        <v>69205</v>
      </c>
      <c r="N82" s="107">
        <v>4000</v>
      </c>
      <c r="O82" s="107"/>
      <c r="P82" s="107"/>
      <c r="Q82" s="107">
        <v>65205</v>
      </c>
      <c r="R82" s="107">
        <v>65205</v>
      </c>
      <c r="S82" s="107"/>
      <c r="T82" s="159">
        <f>H82+M82</f>
        <v>42604014</v>
      </c>
      <c r="U82" s="2"/>
    </row>
    <row r="83" spans="1:21" ht="41.25" customHeight="1">
      <c r="A83" s="154"/>
      <c r="B83" s="179"/>
      <c r="C83" s="154"/>
      <c r="D83" s="453" t="s">
        <v>182</v>
      </c>
      <c r="E83" s="454"/>
      <c r="F83" s="454"/>
      <c r="G83" s="455"/>
      <c r="H83" s="107">
        <v>30034475</v>
      </c>
      <c r="I83" s="177">
        <v>30034475</v>
      </c>
      <c r="J83" s="177">
        <v>24492100</v>
      </c>
      <c r="K83" s="177"/>
      <c r="L83" s="177"/>
      <c r="M83" s="177">
        <v>65205</v>
      </c>
      <c r="N83" s="177"/>
      <c r="O83" s="177"/>
      <c r="P83" s="177"/>
      <c r="Q83" s="177">
        <v>65205</v>
      </c>
      <c r="R83" s="177">
        <v>65205</v>
      </c>
      <c r="S83" s="177"/>
      <c r="T83" s="159">
        <f aca="true" t="shared" si="20" ref="T83:T106">H83+M83</f>
        <v>30099680</v>
      </c>
      <c r="U83" s="2"/>
    </row>
    <row r="84" spans="1:21" ht="75" customHeight="1">
      <c r="A84" s="154" t="s">
        <v>371</v>
      </c>
      <c r="B84" s="179">
        <v>1090</v>
      </c>
      <c r="C84" s="154" t="s">
        <v>183</v>
      </c>
      <c r="D84" s="453" t="s">
        <v>184</v>
      </c>
      <c r="E84" s="454"/>
      <c r="F84" s="454"/>
      <c r="G84" s="455"/>
      <c r="H84" s="177">
        <v>2592100</v>
      </c>
      <c r="I84" s="177">
        <v>2592100</v>
      </c>
      <c r="J84" s="177">
        <v>1500100</v>
      </c>
      <c r="K84" s="177">
        <v>245600</v>
      </c>
      <c r="L84" s="177"/>
      <c r="M84" s="177">
        <v>19550</v>
      </c>
      <c r="N84" s="177"/>
      <c r="O84" s="177"/>
      <c r="P84" s="177"/>
      <c r="Q84" s="177">
        <v>19550</v>
      </c>
      <c r="R84" s="177">
        <v>19550</v>
      </c>
      <c r="S84" s="177"/>
      <c r="T84" s="159">
        <f t="shared" si="20"/>
        <v>2611650</v>
      </c>
      <c r="U84" s="2"/>
    </row>
    <row r="85" spans="1:21" ht="102.75" customHeight="1">
      <c r="A85" s="154" t="s">
        <v>372</v>
      </c>
      <c r="B85" s="179">
        <v>1100</v>
      </c>
      <c r="C85" s="154" t="s">
        <v>183</v>
      </c>
      <c r="D85" s="453" t="s">
        <v>307</v>
      </c>
      <c r="E85" s="454"/>
      <c r="F85" s="454"/>
      <c r="G85" s="455"/>
      <c r="H85" s="177">
        <v>3929800</v>
      </c>
      <c r="I85" s="177">
        <v>3929800</v>
      </c>
      <c r="J85" s="177">
        <v>2550000</v>
      </c>
      <c r="K85" s="177">
        <v>291800</v>
      </c>
      <c r="L85" s="177"/>
      <c r="M85" s="177">
        <v>60000</v>
      </c>
      <c r="N85" s="177">
        <v>50500</v>
      </c>
      <c r="O85" s="177"/>
      <c r="P85" s="177"/>
      <c r="Q85" s="177">
        <v>9500</v>
      </c>
      <c r="R85" s="177"/>
      <c r="S85" s="177"/>
      <c r="T85" s="159">
        <f t="shared" si="20"/>
        <v>3989800</v>
      </c>
      <c r="U85" s="2"/>
    </row>
    <row r="86" spans="1:21" ht="60" customHeight="1">
      <c r="A86" s="154" t="s">
        <v>373</v>
      </c>
      <c r="B86" s="179">
        <v>1150</v>
      </c>
      <c r="C86" s="154" t="s">
        <v>185</v>
      </c>
      <c r="D86" s="453" t="s">
        <v>308</v>
      </c>
      <c r="E86" s="454"/>
      <c r="F86" s="454"/>
      <c r="G86" s="455"/>
      <c r="H86" s="177">
        <v>593400</v>
      </c>
      <c r="I86" s="177">
        <v>593400</v>
      </c>
      <c r="J86" s="177">
        <v>421000</v>
      </c>
      <c r="K86" s="177">
        <v>33400</v>
      </c>
      <c r="L86" s="177"/>
      <c r="M86" s="178"/>
      <c r="N86" s="177"/>
      <c r="O86" s="177"/>
      <c r="P86" s="177"/>
      <c r="Q86" s="177"/>
      <c r="R86" s="177"/>
      <c r="S86" s="177"/>
      <c r="T86" s="159">
        <f t="shared" si="20"/>
        <v>593400</v>
      </c>
      <c r="U86" s="2"/>
    </row>
    <row r="87" spans="1:21" ht="41.25" customHeight="1">
      <c r="A87" s="154" t="s">
        <v>374</v>
      </c>
      <c r="B87" s="179">
        <v>1160</v>
      </c>
      <c r="C87" s="154"/>
      <c r="D87" s="453" t="s">
        <v>309</v>
      </c>
      <c r="E87" s="454"/>
      <c r="F87" s="454"/>
      <c r="G87" s="455"/>
      <c r="H87" s="177">
        <f aca="true" t="shared" si="21" ref="H87:T87">H88+H89</f>
        <v>3326100</v>
      </c>
      <c r="I87" s="177">
        <f t="shared" si="21"/>
        <v>3326100</v>
      </c>
      <c r="J87" s="177">
        <f t="shared" si="21"/>
        <v>2129100</v>
      </c>
      <c r="K87" s="177">
        <f t="shared" si="21"/>
        <v>230700</v>
      </c>
      <c r="L87" s="177">
        <f t="shared" si="21"/>
        <v>0</v>
      </c>
      <c r="M87" s="177">
        <f t="shared" si="21"/>
        <v>2882340</v>
      </c>
      <c r="N87" s="177">
        <f t="shared" si="21"/>
        <v>0</v>
      </c>
      <c r="O87" s="177">
        <f t="shared" si="21"/>
        <v>0</v>
      </c>
      <c r="P87" s="177">
        <f t="shared" si="21"/>
        <v>0</v>
      </c>
      <c r="Q87" s="177">
        <f t="shared" si="21"/>
        <v>2882340</v>
      </c>
      <c r="R87" s="177">
        <f t="shared" si="21"/>
        <v>2882340</v>
      </c>
      <c r="S87" s="177">
        <f t="shared" si="21"/>
        <v>0</v>
      </c>
      <c r="T87" s="178">
        <f t="shared" si="21"/>
        <v>6208440</v>
      </c>
      <c r="U87" s="2"/>
    </row>
    <row r="88" spans="1:21" ht="41.25" customHeight="1">
      <c r="A88" s="160" t="s">
        <v>375</v>
      </c>
      <c r="B88" s="180">
        <v>1161</v>
      </c>
      <c r="C88" s="160" t="s">
        <v>185</v>
      </c>
      <c r="D88" s="548" t="s">
        <v>310</v>
      </c>
      <c r="E88" s="549"/>
      <c r="F88" s="549"/>
      <c r="G88" s="550"/>
      <c r="H88" s="181">
        <v>3202100</v>
      </c>
      <c r="I88" s="181">
        <v>3202100</v>
      </c>
      <c r="J88" s="181">
        <v>2129100</v>
      </c>
      <c r="K88" s="181">
        <v>230700</v>
      </c>
      <c r="L88" s="181"/>
      <c r="M88" s="181">
        <v>24500</v>
      </c>
      <c r="N88" s="181"/>
      <c r="O88" s="181"/>
      <c r="P88" s="181"/>
      <c r="Q88" s="181">
        <v>24500</v>
      </c>
      <c r="R88" s="181">
        <v>24500</v>
      </c>
      <c r="S88" s="181"/>
      <c r="T88" s="217">
        <f t="shared" si="20"/>
        <v>3226600</v>
      </c>
      <c r="U88" s="2"/>
    </row>
    <row r="89" spans="1:21" ht="41.25" customHeight="1">
      <c r="A89" s="160" t="s">
        <v>376</v>
      </c>
      <c r="B89" s="180">
        <v>1162</v>
      </c>
      <c r="C89" s="160" t="s">
        <v>185</v>
      </c>
      <c r="D89" s="548" t="s">
        <v>311</v>
      </c>
      <c r="E89" s="549"/>
      <c r="F89" s="549"/>
      <c r="G89" s="550"/>
      <c r="H89" s="181">
        <v>124000</v>
      </c>
      <c r="I89" s="181">
        <v>124000</v>
      </c>
      <c r="J89" s="181"/>
      <c r="K89" s="181"/>
      <c r="L89" s="181"/>
      <c r="M89" s="181">
        <v>2857840</v>
      </c>
      <c r="N89" s="181"/>
      <c r="O89" s="181"/>
      <c r="P89" s="181"/>
      <c r="Q89" s="181">
        <v>2857840</v>
      </c>
      <c r="R89" s="181">
        <v>2857840</v>
      </c>
      <c r="S89" s="181"/>
      <c r="T89" s="217">
        <f t="shared" si="20"/>
        <v>2981840</v>
      </c>
      <c r="U89" s="2"/>
    </row>
    <row r="90" spans="1:21" ht="41.25" customHeight="1">
      <c r="A90" s="154" t="s">
        <v>199</v>
      </c>
      <c r="B90" s="179">
        <v>4000</v>
      </c>
      <c r="C90" s="154" t="s">
        <v>199</v>
      </c>
      <c r="D90" s="551" t="s">
        <v>210</v>
      </c>
      <c r="E90" s="552"/>
      <c r="F90" s="552"/>
      <c r="G90" s="553"/>
      <c r="H90" s="178">
        <f>H91+H92+H93</f>
        <v>3659400</v>
      </c>
      <c r="I90" s="178">
        <f aca="true" t="shared" si="22" ref="I90:T90">I91+I92+I93</f>
        <v>3659400</v>
      </c>
      <c r="J90" s="178">
        <f t="shared" si="22"/>
        <v>2010000</v>
      </c>
      <c r="K90" s="178">
        <f t="shared" si="22"/>
        <v>481900</v>
      </c>
      <c r="L90" s="178">
        <f t="shared" si="22"/>
        <v>0</v>
      </c>
      <c r="M90" s="178">
        <f t="shared" si="22"/>
        <v>83500</v>
      </c>
      <c r="N90" s="178">
        <f t="shared" si="22"/>
        <v>73000</v>
      </c>
      <c r="O90" s="178">
        <f t="shared" si="22"/>
        <v>4000</v>
      </c>
      <c r="P90" s="178">
        <f t="shared" si="22"/>
        <v>0</v>
      </c>
      <c r="Q90" s="178">
        <f t="shared" si="22"/>
        <v>10500</v>
      </c>
      <c r="R90" s="178">
        <f t="shared" si="22"/>
        <v>0</v>
      </c>
      <c r="S90" s="178">
        <f t="shared" si="22"/>
        <v>0</v>
      </c>
      <c r="T90" s="178">
        <f t="shared" si="22"/>
        <v>3742900</v>
      </c>
      <c r="U90" s="2"/>
    </row>
    <row r="91" spans="1:21" ht="41.25" customHeight="1">
      <c r="A91" s="154" t="s">
        <v>377</v>
      </c>
      <c r="B91" s="179">
        <v>4040</v>
      </c>
      <c r="C91" s="154" t="s">
        <v>312</v>
      </c>
      <c r="D91" s="453" t="s">
        <v>313</v>
      </c>
      <c r="E91" s="454"/>
      <c r="F91" s="454"/>
      <c r="G91" s="455"/>
      <c r="H91" s="177">
        <v>498700</v>
      </c>
      <c r="I91" s="177">
        <v>498700</v>
      </c>
      <c r="J91" s="177">
        <v>310000</v>
      </c>
      <c r="K91" s="177">
        <v>49600</v>
      </c>
      <c r="L91" s="177"/>
      <c r="M91" s="177">
        <v>7500</v>
      </c>
      <c r="N91" s="177">
        <v>7500</v>
      </c>
      <c r="O91" s="177"/>
      <c r="P91" s="177"/>
      <c r="Q91" s="177"/>
      <c r="R91" s="177"/>
      <c r="S91" s="177"/>
      <c r="T91" s="159">
        <f t="shared" si="20"/>
        <v>506200</v>
      </c>
      <c r="U91" s="2"/>
    </row>
    <row r="92" spans="1:21" ht="63.75" customHeight="1">
      <c r="A92" s="154" t="s">
        <v>378</v>
      </c>
      <c r="B92" s="179">
        <v>4060</v>
      </c>
      <c r="C92" s="154" t="s">
        <v>140</v>
      </c>
      <c r="D92" s="453" t="s">
        <v>314</v>
      </c>
      <c r="E92" s="454"/>
      <c r="F92" s="454"/>
      <c r="G92" s="455"/>
      <c r="H92" s="177">
        <v>2839700</v>
      </c>
      <c r="I92" s="177">
        <v>2839700</v>
      </c>
      <c r="J92" s="177">
        <v>1700000</v>
      </c>
      <c r="K92" s="177">
        <v>432300</v>
      </c>
      <c r="L92" s="177"/>
      <c r="M92" s="177">
        <v>76000</v>
      </c>
      <c r="N92" s="177">
        <v>65500</v>
      </c>
      <c r="O92" s="177">
        <v>4000</v>
      </c>
      <c r="P92" s="177"/>
      <c r="Q92" s="177">
        <v>10500</v>
      </c>
      <c r="R92" s="177"/>
      <c r="S92" s="177"/>
      <c r="T92" s="159">
        <f t="shared" si="20"/>
        <v>2915700</v>
      </c>
      <c r="U92" s="2"/>
    </row>
    <row r="93" spans="1:21" ht="41.25" customHeight="1">
      <c r="A93" s="154" t="s">
        <v>379</v>
      </c>
      <c r="B93" s="179">
        <v>4080</v>
      </c>
      <c r="C93" s="154"/>
      <c r="D93" s="435" t="s">
        <v>304</v>
      </c>
      <c r="E93" s="436"/>
      <c r="F93" s="436"/>
      <c r="G93" s="437"/>
      <c r="H93" s="177">
        <f>H94</f>
        <v>321000</v>
      </c>
      <c r="I93" s="177">
        <f aca="true" t="shared" si="23" ref="I93:R93">I94</f>
        <v>321000</v>
      </c>
      <c r="J93" s="177">
        <f t="shared" si="23"/>
        <v>0</v>
      </c>
      <c r="K93" s="177">
        <f t="shared" si="23"/>
        <v>0</v>
      </c>
      <c r="L93" s="177">
        <f t="shared" si="23"/>
        <v>0</v>
      </c>
      <c r="M93" s="177">
        <f t="shared" si="23"/>
        <v>0</v>
      </c>
      <c r="N93" s="177">
        <f t="shared" si="23"/>
        <v>0</v>
      </c>
      <c r="O93" s="177">
        <f t="shared" si="23"/>
        <v>0</v>
      </c>
      <c r="P93" s="177">
        <f t="shared" si="23"/>
        <v>0</v>
      </c>
      <c r="Q93" s="177">
        <f t="shared" si="23"/>
        <v>0</v>
      </c>
      <c r="R93" s="177">
        <f t="shared" si="23"/>
        <v>0</v>
      </c>
      <c r="S93" s="177"/>
      <c r="T93" s="159">
        <f t="shared" si="20"/>
        <v>321000</v>
      </c>
      <c r="U93" s="2"/>
    </row>
    <row r="94" spans="1:21" ht="41.25" customHeight="1">
      <c r="A94" s="154" t="s">
        <v>380</v>
      </c>
      <c r="B94" s="179">
        <v>4082</v>
      </c>
      <c r="C94" s="154" t="s">
        <v>305</v>
      </c>
      <c r="D94" s="542" t="s">
        <v>306</v>
      </c>
      <c r="E94" s="543"/>
      <c r="F94" s="543"/>
      <c r="G94" s="544"/>
      <c r="H94" s="177">
        <v>321000</v>
      </c>
      <c r="I94" s="177">
        <v>321000</v>
      </c>
      <c r="J94" s="177"/>
      <c r="K94" s="177"/>
      <c r="L94" s="177"/>
      <c r="M94" s="177"/>
      <c r="N94" s="177"/>
      <c r="O94" s="177"/>
      <c r="P94" s="177"/>
      <c r="Q94" s="177"/>
      <c r="R94" s="177"/>
      <c r="S94" s="177"/>
      <c r="T94" s="159">
        <f t="shared" si="20"/>
        <v>321000</v>
      </c>
      <c r="U94" s="2"/>
    </row>
    <row r="95" spans="1:21" s="1" customFormat="1" ht="41.25" customHeight="1">
      <c r="A95" s="212" t="s">
        <v>199</v>
      </c>
      <c r="B95" s="215">
        <v>5000</v>
      </c>
      <c r="C95" s="212" t="s">
        <v>199</v>
      </c>
      <c r="D95" s="551" t="s">
        <v>206</v>
      </c>
      <c r="E95" s="552"/>
      <c r="F95" s="552"/>
      <c r="G95" s="553"/>
      <c r="H95" s="178">
        <f>H96+H99</f>
        <v>1243900</v>
      </c>
      <c r="I95" s="178">
        <f>I96+I99</f>
        <v>1243900</v>
      </c>
      <c r="J95" s="178">
        <f>J96+J99</f>
        <v>770000</v>
      </c>
      <c r="K95" s="178">
        <f aca="true" t="shared" si="24" ref="K95:S95">K99</f>
        <v>0</v>
      </c>
      <c r="L95" s="178">
        <f t="shared" si="24"/>
        <v>0</v>
      </c>
      <c r="M95" s="178">
        <f t="shared" si="24"/>
        <v>0</v>
      </c>
      <c r="N95" s="178">
        <f t="shared" si="24"/>
        <v>0</v>
      </c>
      <c r="O95" s="178">
        <f t="shared" si="24"/>
        <v>0</v>
      </c>
      <c r="P95" s="178">
        <f t="shared" si="24"/>
        <v>0</v>
      </c>
      <c r="Q95" s="178">
        <f t="shared" si="24"/>
        <v>0</v>
      </c>
      <c r="R95" s="178">
        <f t="shared" si="24"/>
        <v>0</v>
      </c>
      <c r="S95" s="178">
        <f t="shared" si="24"/>
        <v>0</v>
      </c>
      <c r="T95" s="159">
        <f t="shared" si="20"/>
        <v>1243900</v>
      </c>
      <c r="U95" s="3"/>
    </row>
    <row r="96" spans="1:21" s="1" customFormat="1" ht="41.25" customHeight="1">
      <c r="A96" s="154" t="s">
        <v>381</v>
      </c>
      <c r="B96" s="179">
        <v>5010</v>
      </c>
      <c r="C96" s="154" t="s">
        <v>283</v>
      </c>
      <c r="D96" s="453" t="s">
        <v>315</v>
      </c>
      <c r="E96" s="454"/>
      <c r="F96" s="454"/>
      <c r="G96" s="455"/>
      <c r="H96" s="177">
        <f>H97+H98</f>
        <v>187000</v>
      </c>
      <c r="I96" s="177">
        <f>I97+I98</f>
        <v>187000</v>
      </c>
      <c r="J96" s="177"/>
      <c r="K96" s="177"/>
      <c r="L96" s="177"/>
      <c r="M96" s="177"/>
      <c r="N96" s="177"/>
      <c r="O96" s="177"/>
      <c r="P96" s="177"/>
      <c r="Q96" s="177"/>
      <c r="R96" s="177"/>
      <c r="S96" s="177"/>
      <c r="T96" s="159">
        <f t="shared" si="20"/>
        <v>187000</v>
      </c>
      <c r="U96" s="3"/>
    </row>
    <row r="97" spans="1:21" s="1" customFormat="1" ht="62.25" customHeight="1">
      <c r="A97" s="160" t="s">
        <v>382</v>
      </c>
      <c r="B97" s="180">
        <v>5011</v>
      </c>
      <c r="C97" s="160" t="s">
        <v>141</v>
      </c>
      <c r="D97" s="548" t="s">
        <v>316</v>
      </c>
      <c r="E97" s="549"/>
      <c r="F97" s="549"/>
      <c r="G97" s="550"/>
      <c r="H97" s="181">
        <v>169000</v>
      </c>
      <c r="I97" s="181">
        <v>169000</v>
      </c>
      <c r="J97" s="181"/>
      <c r="K97" s="181"/>
      <c r="L97" s="181"/>
      <c r="M97" s="181"/>
      <c r="N97" s="181"/>
      <c r="O97" s="181"/>
      <c r="P97" s="181"/>
      <c r="Q97" s="181"/>
      <c r="R97" s="181"/>
      <c r="S97" s="178"/>
      <c r="T97" s="159">
        <f t="shared" si="20"/>
        <v>169000</v>
      </c>
      <c r="U97" s="3"/>
    </row>
    <row r="98" spans="1:21" s="1" customFormat="1" ht="54" customHeight="1">
      <c r="A98" s="160" t="s">
        <v>383</v>
      </c>
      <c r="B98" s="180">
        <v>5012</v>
      </c>
      <c r="C98" s="160" t="s">
        <v>141</v>
      </c>
      <c r="D98" s="548" t="s">
        <v>317</v>
      </c>
      <c r="E98" s="549"/>
      <c r="F98" s="549"/>
      <c r="G98" s="550"/>
      <c r="H98" s="181">
        <v>18000</v>
      </c>
      <c r="I98" s="181">
        <v>18000</v>
      </c>
      <c r="J98" s="181"/>
      <c r="K98" s="181"/>
      <c r="L98" s="181"/>
      <c r="M98" s="181"/>
      <c r="N98" s="181"/>
      <c r="O98" s="181"/>
      <c r="P98" s="181"/>
      <c r="Q98" s="181"/>
      <c r="R98" s="181"/>
      <c r="S98" s="178"/>
      <c r="T98" s="159">
        <f t="shared" si="20"/>
        <v>18000</v>
      </c>
      <c r="U98" s="3"/>
    </row>
    <row r="99" spans="1:21" ht="41.25" customHeight="1">
      <c r="A99" s="154" t="s">
        <v>384</v>
      </c>
      <c r="B99" s="179">
        <v>5030</v>
      </c>
      <c r="C99" s="154"/>
      <c r="D99" s="453" t="s">
        <v>186</v>
      </c>
      <c r="E99" s="454"/>
      <c r="F99" s="454"/>
      <c r="G99" s="455"/>
      <c r="H99" s="177">
        <f>H100</f>
        <v>1056900</v>
      </c>
      <c r="I99" s="177">
        <f>I100</f>
        <v>1056900</v>
      </c>
      <c r="J99" s="177">
        <f>J100</f>
        <v>770000</v>
      </c>
      <c r="K99" s="177"/>
      <c r="L99" s="177"/>
      <c r="M99" s="177"/>
      <c r="N99" s="177"/>
      <c r="O99" s="177"/>
      <c r="P99" s="177"/>
      <c r="Q99" s="177"/>
      <c r="R99" s="177"/>
      <c r="S99" s="177">
        <f>S100</f>
        <v>0</v>
      </c>
      <c r="T99" s="159">
        <f t="shared" si="20"/>
        <v>1056900</v>
      </c>
      <c r="U99" s="2"/>
    </row>
    <row r="100" spans="1:21" ht="73.5" customHeight="1">
      <c r="A100" s="160" t="s">
        <v>385</v>
      </c>
      <c r="B100" s="180">
        <v>5031</v>
      </c>
      <c r="C100" s="160" t="s">
        <v>141</v>
      </c>
      <c r="D100" s="548" t="s">
        <v>318</v>
      </c>
      <c r="E100" s="549"/>
      <c r="F100" s="549"/>
      <c r="G100" s="550"/>
      <c r="H100" s="181">
        <v>1056900</v>
      </c>
      <c r="I100" s="181">
        <v>1056900</v>
      </c>
      <c r="J100" s="181">
        <v>770000</v>
      </c>
      <c r="K100" s="181"/>
      <c r="L100" s="181"/>
      <c r="M100" s="181"/>
      <c r="N100" s="181"/>
      <c r="O100" s="181"/>
      <c r="P100" s="181"/>
      <c r="Q100" s="181"/>
      <c r="R100" s="181"/>
      <c r="S100" s="181"/>
      <c r="T100" s="217">
        <f t="shared" si="20"/>
        <v>1056900</v>
      </c>
      <c r="U100" s="2"/>
    </row>
    <row r="101" spans="1:21" ht="73.5" customHeight="1">
      <c r="A101" s="212" t="s">
        <v>199</v>
      </c>
      <c r="B101" s="215">
        <v>7000</v>
      </c>
      <c r="C101" s="212" t="s">
        <v>199</v>
      </c>
      <c r="D101" s="554" t="s">
        <v>252</v>
      </c>
      <c r="E101" s="554"/>
      <c r="F101" s="554"/>
      <c r="G101" s="554"/>
      <c r="H101" s="178">
        <f>H102</f>
        <v>0</v>
      </c>
      <c r="I101" s="178">
        <f aca="true" t="shared" si="25" ref="I101:R103">I102</f>
        <v>0</v>
      </c>
      <c r="J101" s="178">
        <f t="shared" si="25"/>
        <v>0</v>
      </c>
      <c r="K101" s="178">
        <f t="shared" si="25"/>
        <v>0</v>
      </c>
      <c r="L101" s="178">
        <f t="shared" si="25"/>
        <v>0</v>
      </c>
      <c r="M101" s="178">
        <f t="shared" si="25"/>
        <v>9830000</v>
      </c>
      <c r="N101" s="178">
        <f t="shared" si="25"/>
        <v>0</v>
      </c>
      <c r="O101" s="178">
        <f t="shared" si="25"/>
        <v>0</v>
      </c>
      <c r="P101" s="178">
        <f t="shared" si="25"/>
        <v>0</v>
      </c>
      <c r="Q101" s="178">
        <f t="shared" si="25"/>
        <v>9830000</v>
      </c>
      <c r="R101" s="178">
        <f t="shared" si="25"/>
        <v>9830000</v>
      </c>
      <c r="S101" s="178">
        <f>S102</f>
        <v>0</v>
      </c>
      <c r="T101" s="178">
        <f>T102</f>
        <v>9830000</v>
      </c>
      <c r="U101" s="2"/>
    </row>
    <row r="102" spans="1:20" s="294" customFormat="1" ht="56.25" customHeight="1">
      <c r="A102" s="301" t="s">
        <v>386</v>
      </c>
      <c r="B102" s="302">
        <v>7300</v>
      </c>
      <c r="C102" s="303"/>
      <c r="D102" s="562" t="s">
        <v>319</v>
      </c>
      <c r="E102" s="563"/>
      <c r="F102" s="563"/>
      <c r="G102" s="564"/>
      <c r="H102" s="384">
        <f>H103+H105</f>
        <v>0</v>
      </c>
      <c r="I102" s="384">
        <f aca="true" t="shared" si="26" ref="I102:T102">I103+I105</f>
        <v>0</v>
      </c>
      <c r="J102" s="384">
        <f t="shared" si="26"/>
        <v>0</v>
      </c>
      <c r="K102" s="384">
        <f t="shared" si="26"/>
        <v>0</v>
      </c>
      <c r="L102" s="384">
        <f t="shared" si="26"/>
        <v>0</v>
      </c>
      <c r="M102" s="384">
        <f t="shared" si="26"/>
        <v>9830000</v>
      </c>
      <c r="N102" s="384">
        <f t="shared" si="26"/>
        <v>0</v>
      </c>
      <c r="O102" s="384">
        <f t="shared" si="26"/>
        <v>0</v>
      </c>
      <c r="P102" s="384">
        <f t="shared" si="26"/>
        <v>0</v>
      </c>
      <c r="Q102" s="384">
        <f t="shared" si="26"/>
        <v>9830000</v>
      </c>
      <c r="R102" s="384">
        <f t="shared" si="26"/>
        <v>9830000</v>
      </c>
      <c r="S102" s="384">
        <f t="shared" si="26"/>
        <v>0</v>
      </c>
      <c r="T102" s="384">
        <f t="shared" si="26"/>
        <v>9830000</v>
      </c>
    </row>
    <row r="103" spans="1:21" ht="56.25" customHeight="1">
      <c r="A103" s="212" t="s">
        <v>387</v>
      </c>
      <c r="B103" s="175" t="s">
        <v>265</v>
      </c>
      <c r="C103" s="175"/>
      <c r="D103" s="555" t="s">
        <v>320</v>
      </c>
      <c r="E103" s="556"/>
      <c r="F103" s="556"/>
      <c r="G103" s="557"/>
      <c r="H103" s="178">
        <f>H104</f>
        <v>0</v>
      </c>
      <c r="I103" s="178">
        <f t="shared" si="25"/>
        <v>0</v>
      </c>
      <c r="J103" s="178">
        <f t="shared" si="25"/>
        <v>0</v>
      </c>
      <c r="K103" s="178">
        <f t="shared" si="25"/>
        <v>0</v>
      </c>
      <c r="L103" s="178">
        <f t="shared" si="25"/>
        <v>0</v>
      </c>
      <c r="M103" s="178">
        <f t="shared" si="25"/>
        <v>9800000</v>
      </c>
      <c r="N103" s="178">
        <f t="shared" si="25"/>
        <v>0</v>
      </c>
      <c r="O103" s="178">
        <f t="shared" si="25"/>
        <v>0</v>
      </c>
      <c r="P103" s="178">
        <f t="shared" si="25"/>
        <v>0</v>
      </c>
      <c r="Q103" s="178">
        <f t="shared" si="25"/>
        <v>9800000</v>
      </c>
      <c r="R103" s="178">
        <f t="shared" si="25"/>
        <v>9800000</v>
      </c>
      <c r="S103" s="207"/>
      <c r="T103" s="159">
        <f t="shared" si="20"/>
        <v>9800000</v>
      </c>
      <c r="U103" s="2"/>
    </row>
    <row r="104" spans="1:21" ht="56.25" customHeight="1">
      <c r="A104" s="377" t="s">
        <v>388</v>
      </c>
      <c r="B104" s="378" t="s">
        <v>321</v>
      </c>
      <c r="C104" s="378" t="s">
        <v>143</v>
      </c>
      <c r="D104" s="565" t="s">
        <v>322</v>
      </c>
      <c r="E104" s="566"/>
      <c r="F104" s="566"/>
      <c r="G104" s="567"/>
      <c r="H104" s="379"/>
      <c r="I104" s="379"/>
      <c r="J104" s="379"/>
      <c r="K104" s="379"/>
      <c r="L104" s="379"/>
      <c r="M104" s="379">
        <v>9800000</v>
      </c>
      <c r="N104" s="379"/>
      <c r="O104" s="379"/>
      <c r="P104" s="379"/>
      <c r="Q104" s="379">
        <v>9800000</v>
      </c>
      <c r="R104" s="379">
        <v>9800000</v>
      </c>
      <c r="S104" s="379"/>
      <c r="T104" s="278">
        <f t="shared" si="20"/>
        <v>9800000</v>
      </c>
      <c r="U104" s="2"/>
    </row>
    <row r="105" spans="1:21" ht="56.25" customHeight="1">
      <c r="A105" s="376" t="s">
        <v>435</v>
      </c>
      <c r="B105" s="175"/>
      <c r="C105" s="175"/>
      <c r="D105" s="558" t="s">
        <v>437</v>
      </c>
      <c r="E105" s="558"/>
      <c r="F105" s="558"/>
      <c r="G105" s="558"/>
      <c r="H105" s="178">
        <f>H106</f>
        <v>0</v>
      </c>
      <c r="I105" s="178">
        <f aca="true" t="shared" si="27" ref="I105:S105">I106</f>
        <v>0</v>
      </c>
      <c r="J105" s="178">
        <f t="shared" si="27"/>
        <v>0</v>
      </c>
      <c r="K105" s="178">
        <f t="shared" si="27"/>
        <v>0</v>
      </c>
      <c r="L105" s="178">
        <f t="shared" si="27"/>
        <v>0</v>
      </c>
      <c r="M105" s="178">
        <f t="shared" si="27"/>
        <v>30000</v>
      </c>
      <c r="N105" s="178">
        <f t="shared" si="27"/>
        <v>0</v>
      </c>
      <c r="O105" s="178">
        <f t="shared" si="27"/>
        <v>0</v>
      </c>
      <c r="P105" s="178">
        <f t="shared" si="27"/>
        <v>0</v>
      </c>
      <c r="Q105" s="178">
        <f t="shared" si="27"/>
        <v>30000</v>
      </c>
      <c r="R105" s="178">
        <f t="shared" si="27"/>
        <v>30000</v>
      </c>
      <c r="S105" s="178">
        <f t="shared" si="27"/>
        <v>0</v>
      </c>
      <c r="T105" s="278">
        <f t="shared" si="20"/>
        <v>30000</v>
      </c>
      <c r="U105" s="2"/>
    </row>
    <row r="106" spans="1:21" ht="91.5" customHeight="1">
      <c r="A106" s="377" t="s">
        <v>436</v>
      </c>
      <c r="B106" s="378" t="s">
        <v>438</v>
      </c>
      <c r="C106" s="378" t="s">
        <v>142</v>
      </c>
      <c r="D106" s="559" t="s">
        <v>439</v>
      </c>
      <c r="E106" s="560"/>
      <c r="F106" s="560"/>
      <c r="G106" s="561"/>
      <c r="H106" s="379"/>
      <c r="I106" s="379"/>
      <c r="J106" s="379"/>
      <c r="K106" s="379"/>
      <c r="L106" s="379"/>
      <c r="M106" s="379">
        <v>30000</v>
      </c>
      <c r="N106" s="379"/>
      <c r="O106" s="379"/>
      <c r="P106" s="379"/>
      <c r="Q106" s="379">
        <v>30000</v>
      </c>
      <c r="R106" s="379">
        <v>30000</v>
      </c>
      <c r="S106" s="379"/>
      <c r="T106" s="278">
        <f t="shared" si="20"/>
        <v>30000</v>
      </c>
      <c r="U106" s="2"/>
    </row>
    <row r="107" spans="1:20" s="270" customFormat="1" ht="27.75" customHeight="1" thickBot="1">
      <c r="A107" s="271"/>
      <c r="B107" s="272"/>
      <c r="C107" s="272"/>
      <c r="D107" s="545" t="s">
        <v>228</v>
      </c>
      <c r="E107" s="546"/>
      <c r="F107" s="546"/>
      <c r="G107" s="547"/>
      <c r="H107" s="273">
        <f aca="true" t="shared" si="28" ref="H107:T107">H20+H76</f>
        <v>123070419</v>
      </c>
      <c r="I107" s="273">
        <f t="shared" si="28"/>
        <v>118388219</v>
      </c>
      <c r="J107" s="273">
        <f t="shared" si="28"/>
        <v>54269098</v>
      </c>
      <c r="K107" s="273">
        <f t="shared" si="28"/>
        <v>8811750</v>
      </c>
      <c r="L107" s="273">
        <f t="shared" si="28"/>
        <v>4682200</v>
      </c>
      <c r="M107" s="273">
        <f t="shared" si="28"/>
        <v>19512795</v>
      </c>
      <c r="N107" s="273">
        <f t="shared" si="28"/>
        <v>1219200</v>
      </c>
      <c r="O107" s="273">
        <f t="shared" si="28"/>
        <v>4000</v>
      </c>
      <c r="P107" s="273">
        <f t="shared" si="28"/>
        <v>0</v>
      </c>
      <c r="Q107" s="273">
        <f t="shared" si="28"/>
        <v>18293595</v>
      </c>
      <c r="R107" s="273">
        <f t="shared" si="28"/>
        <v>18273595</v>
      </c>
      <c r="S107" s="273" t="e">
        <f t="shared" si="28"/>
        <v>#REF!</v>
      </c>
      <c r="T107" s="273">
        <f t="shared" si="28"/>
        <v>142583214</v>
      </c>
    </row>
    <row r="108" spans="2:21" ht="18">
      <c r="B108" s="57"/>
      <c r="C108" s="57"/>
      <c r="D108" s="57"/>
      <c r="E108" s="57"/>
      <c r="F108" s="57"/>
      <c r="G108" s="57"/>
      <c r="H108" s="57"/>
      <c r="I108" s="57"/>
      <c r="J108" s="57"/>
      <c r="K108" s="57"/>
      <c r="L108" s="57"/>
      <c r="M108" s="57"/>
      <c r="N108" s="57"/>
      <c r="O108" s="57"/>
      <c r="P108" s="57"/>
      <c r="Q108" s="57"/>
      <c r="R108" s="57"/>
      <c r="S108" s="57"/>
      <c r="T108" s="57"/>
      <c r="U108" s="2"/>
    </row>
    <row r="109" spans="2:21" ht="23.25">
      <c r="B109" s="144" t="s">
        <v>174</v>
      </c>
      <c r="C109" s="57"/>
      <c r="D109" s="57"/>
      <c r="E109" s="4"/>
      <c r="F109" s="57"/>
      <c r="G109" s="57"/>
      <c r="H109" s="57"/>
      <c r="I109" s="57"/>
      <c r="J109" s="57"/>
      <c r="K109" s="57"/>
      <c r="L109" s="144" t="s">
        <v>168</v>
      </c>
      <c r="M109" s="57"/>
      <c r="N109" s="57"/>
      <c r="O109" s="57"/>
      <c r="P109" s="57"/>
      <c r="Q109" s="57"/>
      <c r="R109" s="57"/>
      <c r="S109" s="57"/>
      <c r="T109" s="57"/>
      <c r="U109" s="2"/>
    </row>
    <row r="110" spans="2:20" ht="18">
      <c r="B110" s="4"/>
      <c r="C110" s="4"/>
      <c r="D110" s="58"/>
      <c r="E110" s="58"/>
      <c r="F110" s="58"/>
      <c r="G110" s="58"/>
      <c r="H110" s="59"/>
      <c r="I110" s="59"/>
      <c r="J110" s="59"/>
      <c r="K110" s="59"/>
      <c r="L110" s="59"/>
      <c r="M110" s="59"/>
      <c r="N110" s="59"/>
      <c r="O110" s="59"/>
      <c r="P110" s="59"/>
      <c r="Q110" s="59"/>
      <c r="R110" s="59"/>
      <c r="S110" s="59"/>
      <c r="T110" s="59"/>
    </row>
    <row r="111" spans="2:20" ht="18">
      <c r="B111" s="4"/>
      <c r="C111" s="4"/>
      <c r="D111" s="58"/>
      <c r="E111" s="58"/>
      <c r="F111" s="58"/>
      <c r="G111" s="58"/>
      <c r="H111" s="59"/>
      <c r="I111" s="59"/>
      <c r="J111" s="59"/>
      <c r="K111" s="59"/>
      <c r="L111" s="59"/>
      <c r="M111" s="59"/>
      <c r="N111" s="59"/>
      <c r="O111" s="59"/>
      <c r="P111" s="59"/>
      <c r="Q111" s="59"/>
      <c r="R111" s="59"/>
      <c r="S111" s="59"/>
      <c r="T111" s="59"/>
    </row>
  </sheetData>
  <sheetProtection/>
  <mergeCells count="113">
    <mergeCell ref="D105:G105"/>
    <mergeCell ref="D106:G106"/>
    <mergeCell ref="D102:G102"/>
    <mergeCell ref="D104:G104"/>
    <mergeCell ref="D93:G93"/>
    <mergeCell ref="D97:G97"/>
    <mergeCell ref="D98:G98"/>
    <mergeCell ref="D94:G94"/>
    <mergeCell ref="D86:G86"/>
    <mergeCell ref="D87:G87"/>
    <mergeCell ref="D62:G62"/>
    <mergeCell ref="D63:G63"/>
    <mergeCell ref="D64:G64"/>
    <mergeCell ref="D92:G92"/>
    <mergeCell ref="D90:G90"/>
    <mergeCell ref="D70:G70"/>
    <mergeCell ref="D73:G73"/>
    <mergeCell ref="D76:G76"/>
    <mergeCell ref="D107:G107"/>
    <mergeCell ref="D88:G88"/>
    <mergeCell ref="D89:G89"/>
    <mergeCell ref="D100:G100"/>
    <mergeCell ref="D99:G99"/>
    <mergeCell ref="D91:G91"/>
    <mergeCell ref="D95:G95"/>
    <mergeCell ref="D101:G101"/>
    <mergeCell ref="D96:G96"/>
    <mergeCell ref="D103:G103"/>
    <mergeCell ref="D37:G37"/>
    <mergeCell ref="D50:G50"/>
    <mergeCell ref="D55:G55"/>
    <mergeCell ref="D45:G45"/>
    <mergeCell ref="D48:G48"/>
    <mergeCell ref="D49:G49"/>
    <mergeCell ref="D47:G47"/>
    <mergeCell ref="D39:G39"/>
    <mergeCell ref="D40:G40"/>
    <mergeCell ref="D21:G21"/>
    <mergeCell ref="D27:G27"/>
    <mergeCell ref="D38:G38"/>
    <mergeCell ref="D41:G41"/>
    <mergeCell ref="D31:G31"/>
    <mergeCell ref="D35:G35"/>
    <mergeCell ref="D30:G30"/>
    <mergeCell ref="D33:G33"/>
    <mergeCell ref="D28:G28"/>
    <mergeCell ref="D32:G32"/>
    <mergeCell ref="D18:G18"/>
    <mergeCell ref="D25:G25"/>
    <mergeCell ref="G7:P7"/>
    <mergeCell ref="K14:K17"/>
    <mergeCell ref="O12:P12"/>
    <mergeCell ref="P14:P17"/>
    <mergeCell ref="N12:N17"/>
    <mergeCell ref="D20:G20"/>
    <mergeCell ref="D19:G19"/>
    <mergeCell ref="M10:S11"/>
    <mergeCell ref="A10:A17"/>
    <mergeCell ref="B10:B17"/>
    <mergeCell ref="C10:C17"/>
    <mergeCell ref="D10:G17"/>
    <mergeCell ref="L12:L17"/>
    <mergeCell ref="I12:I17"/>
    <mergeCell ref="H12:H17"/>
    <mergeCell ref="H10:L11"/>
    <mergeCell ref="J12:K12"/>
    <mergeCell ref="J14:J17"/>
    <mergeCell ref="N1:T1"/>
    <mergeCell ref="R14:R17"/>
    <mergeCell ref="S14:S17"/>
    <mergeCell ref="T10:T17"/>
    <mergeCell ref="M9:S9"/>
    <mergeCell ref="M12:M17"/>
    <mergeCell ref="P4:T4"/>
    <mergeCell ref="Q12:Q17"/>
    <mergeCell ref="P6:T6"/>
    <mergeCell ref="O14:O17"/>
    <mergeCell ref="O3:T3"/>
    <mergeCell ref="D65:G65"/>
    <mergeCell ref="D77:G77"/>
    <mergeCell ref="D66:G66"/>
    <mergeCell ref="D68:G68"/>
    <mergeCell ref="D26:G26"/>
    <mergeCell ref="D61:G61"/>
    <mergeCell ref="D43:G43"/>
    <mergeCell ref="D52:G52"/>
    <mergeCell ref="D56:G56"/>
    <mergeCell ref="D82:G82"/>
    <mergeCell ref="D83:G83"/>
    <mergeCell ref="D72:G72"/>
    <mergeCell ref="D78:G78"/>
    <mergeCell ref="D81:G81"/>
    <mergeCell ref="D75:G75"/>
    <mergeCell ref="D85:G85"/>
    <mergeCell ref="D79:G79"/>
    <mergeCell ref="D84:G84"/>
    <mergeCell ref="D74:G74"/>
    <mergeCell ref="D58:G58"/>
    <mergeCell ref="D69:G69"/>
    <mergeCell ref="D59:G59"/>
    <mergeCell ref="D71:G71"/>
    <mergeCell ref="D80:G80"/>
    <mergeCell ref="D67:G67"/>
    <mergeCell ref="D24:G24"/>
    <mergeCell ref="D44:G44"/>
    <mergeCell ref="D51:G51"/>
    <mergeCell ref="D46:G46"/>
    <mergeCell ref="D53:G53"/>
    <mergeCell ref="D60:G60"/>
    <mergeCell ref="D34:G34"/>
    <mergeCell ref="D42:G42"/>
    <mergeCell ref="D29:G29"/>
    <mergeCell ref="D57:G57"/>
  </mergeCells>
  <printOptions/>
  <pageMargins left="0.2362204724409449" right="0.2362204724409449" top="0.1968503937007874" bottom="0.1968503937007874" header="0.2362204724409449" footer="0.5118110236220472"/>
  <pageSetup horizontalDpi="600" verticalDpi="600" orientation="landscape" paperSize="9" scale="46" r:id="rId1"/>
  <rowBreaks count="2" manualBreakCount="2">
    <brk id="82" max="19" man="1"/>
    <brk id="109" max="19" man="1"/>
  </rowBreaks>
</worksheet>
</file>

<file path=xl/worksheets/sheet4.xml><?xml version="1.0" encoding="utf-8"?>
<worksheet xmlns="http://schemas.openxmlformats.org/spreadsheetml/2006/main" xmlns:r="http://schemas.openxmlformats.org/officeDocument/2006/relationships">
  <dimension ref="A1:P23"/>
  <sheetViews>
    <sheetView view="pageBreakPreview" zoomScale="75" zoomScaleNormal="75" zoomScaleSheetLayoutView="75" zoomScalePageLayoutView="0" workbookViewId="0" topLeftCell="A1">
      <selection activeCell="A8" sqref="A8:P8"/>
    </sheetView>
  </sheetViews>
  <sheetFormatPr defaultColWidth="9.00390625" defaultRowHeight="12.75"/>
  <cols>
    <col min="1" max="1" width="17.00390625" style="0" customWidth="1"/>
    <col min="2" max="2" width="18.75390625" style="0" customWidth="1"/>
    <col min="3" max="3" width="17.375" style="0" customWidth="1"/>
    <col min="4" max="4" width="31.125" style="0" customWidth="1"/>
    <col min="5" max="5" width="12.125" style="0" customWidth="1"/>
    <col min="6" max="6" width="12.75390625" style="0" customWidth="1"/>
    <col min="7" max="7" width="11.375" style="0" customWidth="1"/>
    <col min="8" max="8" width="12.375" style="0" customWidth="1"/>
    <col min="9" max="9" width="11.375" style="0" customWidth="1"/>
    <col min="11" max="11" width="9.75390625" style="0" bestFit="1" customWidth="1"/>
    <col min="13" max="13" width="13.625" style="0" customWidth="1"/>
    <col min="16" max="16" width="14.375" style="0" customWidth="1"/>
  </cols>
  <sheetData>
    <row r="1" spans="13:16" ht="15.75">
      <c r="M1" s="108"/>
      <c r="N1" s="108" t="s">
        <v>195</v>
      </c>
      <c r="O1" s="108"/>
      <c r="P1" s="108"/>
    </row>
    <row r="2" spans="12:16" ht="102" customHeight="1">
      <c r="L2" s="387" t="s">
        <v>425</v>
      </c>
      <c r="M2" s="387"/>
      <c r="N2" s="387"/>
      <c r="O2" s="387"/>
      <c r="P2" s="387"/>
    </row>
    <row r="3" spans="12:16" ht="14.25">
      <c r="L3" s="582"/>
      <c r="M3" s="582"/>
      <c r="N3" s="582"/>
      <c r="O3" s="582"/>
      <c r="P3" s="582"/>
    </row>
    <row r="4" spans="12:16" ht="12.75">
      <c r="L4" s="433"/>
      <c r="M4" s="433"/>
      <c r="N4" s="433"/>
      <c r="O4" s="433"/>
      <c r="P4" s="433"/>
    </row>
    <row r="5" spans="12:16" ht="14.25">
      <c r="L5" s="583"/>
      <c r="M5" s="583"/>
      <c r="N5" s="583"/>
      <c r="O5" s="583"/>
      <c r="P5" s="583"/>
    </row>
    <row r="6" spans="12:16" ht="15">
      <c r="L6" s="584"/>
      <c r="M6" s="584"/>
      <c r="N6" s="584"/>
      <c r="O6" s="584"/>
      <c r="P6" s="584"/>
    </row>
    <row r="7" spans="12:16" ht="12.75">
      <c r="L7" s="389"/>
      <c r="M7" s="389"/>
      <c r="N7" s="389"/>
      <c r="O7" s="389"/>
      <c r="P7" s="389"/>
    </row>
    <row r="8" spans="1:16" ht="35.25" customHeight="1">
      <c r="A8" s="574" t="s">
        <v>324</v>
      </c>
      <c r="B8" s="574"/>
      <c r="C8" s="574"/>
      <c r="D8" s="574"/>
      <c r="E8" s="574"/>
      <c r="F8" s="574"/>
      <c r="G8" s="574"/>
      <c r="H8" s="574"/>
      <c r="I8" s="574"/>
      <c r="J8" s="574"/>
      <c r="K8" s="574"/>
      <c r="L8" s="574"/>
      <c r="M8" s="574"/>
      <c r="N8" s="574"/>
      <c r="O8" s="574"/>
      <c r="P8" s="574"/>
    </row>
    <row r="9" spans="1:16" ht="20.25">
      <c r="A9" s="575"/>
      <c r="B9" s="575"/>
      <c r="C9" s="575"/>
      <c r="D9" s="575"/>
      <c r="E9" s="575"/>
      <c r="F9" s="575"/>
      <c r="G9" s="575"/>
      <c r="H9" s="575"/>
      <c r="I9" s="575"/>
      <c r="J9" s="575"/>
      <c r="K9" s="575"/>
      <c r="L9" s="575"/>
      <c r="M9" s="575"/>
      <c r="N9" s="575"/>
      <c r="O9" s="575"/>
      <c r="P9" s="575"/>
    </row>
    <row r="10" spans="1:16" ht="18.75" customHeight="1" thickBot="1">
      <c r="A10" s="132"/>
      <c r="B10" s="132"/>
      <c r="C10" s="132"/>
      <c r="D10" s="133"/>
      <c r="E10" s="133"/>
      <c r="F10" s="133"/>
      <c r="G10" s="133"/>
      <c r="H10" s="133"/>
      <c r="I10" s="134"/>
      <c r="J10" s="134"/>
      <c r="K10" s="134"/>
      <c r="L10" s="134"/>
      <c r="M10" s="134"/>
      <c r="N10" s="134"/>
      <c r="O10" s="134"/>
      <c r="P10" s="335" t="s">
        <v>398</v>
      </c>
    </row>
    <row r="11" spans="1:16" ht="12.75" customHeight="1">
      <c r="A11" s="568" t="s">
        <v>112</v>
      </c>
      <c r="B11" s="568" t="s">
        <v>162</v>
      </c>
      <c r="C11" s="568" t="s">
        <v>114</v>
      </c>
      <c r="D11" s="576" t="s">
        <v>163</v>
      </c>
      <c r="E11" s="579" t="s">
        <v>101</v>
      </c>
      <c r="F11" s="580"/>
      <c r="G11" s="580"/>
      <c r="H11" s="581"/>
      <c r="I11" s="585" t="s">
        <v>155</v>
      </c>
      <c r="J11" s="586"/>
      <c r="K11" s="586"/>
      <c r="L11" s="587"/>
      <c r="M11" s="592" t="s">
        <v>156</v>
      </c>
      <c r="N11" s="593"/>
      <c r="O11" s="593"/>
      <c r="P11" s="594"/>
    </row>
    <row r="12" spans="1:16" ht="105" customHeight="1">
      <c r="A12" s="569"/>
      <c r="B12" s="569"/>
      <c r="C12" s="569"/>
      <c r="D12" s="577"/>
      <c r="E12" s="571" t="s">
        <v>157</v>
      </c>
      <c r="F12" s="571" t="s">
        <v>158</v>
      </c>
      <c r="G12" s="571"/>
      <c r="H12" s="588" t="s">
        <v>159</v>
      </c>
      <c r="I12" s="590" t="s">
        <v>157</v>
      </c>
      <c r="J12" s="571" t="s">
        <v>158</v>
      </c>
      <c r="K12" s="571"/>
      <c r="L12" s="588" t="s">
        <v>159</v>
      </c>
      <c r="M12" s="572" t="s">
        <v>157</v>
      </c>
      <c r="N12" s="571" t="s">
        <v>158</v>
      </c>
      <c r="O12" s="571"/>
      <c r="P12" s="588" t="s">
        <v>159</v>
      </c>
    </row>
    <row r="13" spans="1:16" ht="39" thickBot="1">
      <c r="A13" s="570"/>
      <c r="B13" s="570"/>
      <c r="C13" s="570"/>
      <c r="D13" s="578"/>
      <c r="E13" s="571"/>
      <c r="F13" s="135" t="s">
        <v>67</v>
      </c>
      <c r="G13" s="135" t="s">
        <v>160</v>
      </c>
      <c r="H13" s="589"/>
      <c r="I13" s="591"/>
      <c r="J13" s="135" t="s">
        <v>67</v>
      </c>
      <c r="K13" s="135" t="s">
        <v>160</v>
      </c>
      <c r="L13" s="589"/>
      <c r="M13" s="573"/>
      <c r="N13" s="135" t="s">
        <v>67</v>
      </c>
      <c r="O13" s="135" t="s">
        <v>160</v>
      </c>
      <c r="P13" s="589"/>
    </row>
    <row r="14" spans="1:16" ht="57" customHeight="1">
      <c r="A14" s="188" t="s">
        <v>119</v>
      </c>
      <c r="B14" s="188"/>
      <c r="C14" s="188"/>
      <c r="D14" s="189" t="s">
        <v>193</v>
      </c>
      <c r="E14" s="229">
        <f>E15</f>
        <v>30000</v>
      </c>
      <c r="F14" s="230"/>
      <c r="G14" s="231"/>
      <c r="H14" s="229">
        <f>H15</f>
        <v>38000</v>
      </c>
      <c r="I14" s="232">
        <f>I15</f>
        <v>0</v>
      </c>
      <c r="J14" s="232">
        <f>J15</f>
        <v>-8000</v>
      </c>
      <c r="K14" s="233"/>
      <c r="L14" s="234">
        <f>L15</f>
        <v>-8000</v>
      </c>
      <c r="M14" s="229">
        <f>M15</f>
        <v>30000</v>
      </c>
      <c r="N14" s="230"/>
      <c r="O14" s="231"/>
      <c r="P14" s="229">
        <f>P15</f>
        <v>30000</v>
      </c>
    </row>
    <row r="15" spans="1:16" ht="77.25" customHeight="1">
      <c r="A15" s="304" t="s">
        <v>150</v>
      </c>
      <c r="B15" s="304" t="s">
        <v>325</v>
      </c>
      <c r="C15" s="304"/>
      <c r="D15" s="305" t="s">
        <v>326</v>
      </c>
      <c r="E15" s="306">
        <f>E16</f>
        <v>30000</v>
      </c>
      <c r="F15" s="306">
        <f aca="true" t="shared" si="0" ref="F15:P15">F16</f>
        <v>8000</v>
      </c>
      <c r="G15" s="306">
        <f t="shared" si="0"/>
        <v>0</v>
      </c>
      <c r="H15" s="306">
        <f t="shared" si="0"/>
        <v>38000</v>
      </c>
      <c r="I15" s="306">
        <f t="shared" si="0"/>
        <v>0</v>
      </c>
      <c r="J15" s="306">
        <f t="shared" si="0"/>
        <v>-8000</v>
      </c>
      <c r="K15" s="306">
        <f t="shared" si="0"/>
        <v>0</v>
      </c>
      <c r="L15" s="306">
        <f t="shared" si="0"/>
        <v>-8000</v>
      </c>
      <c r="M15" s="306">
        <f t="shared" si="0"/>
        <v>30000</v>
      </c>
      <c r="N15" s="306">
        <f t="shared" si="0"/>
        <v>0</v>
      </c>
      <c r="O15" s="306">
        <f t="shared" si="0"/>
        <v>0</v>
      </c>
      <c r="P15" s="306">
        <f t="shared" si="0"/>
        <v>30000</v>
      </c>
    </row>
    <row r="16" spans="1:16" ht="77.25" customHeight="1">
      <c r="A16" s="192" t="s">
        <v>328</v>
      </c>
      <c r="B16" s="192" t="s">
        <v>329</v>
      </c>
      <c r="C16" s="192"/>
      <c r="D16" s="193" t="s">
        <v>330</v>
      </c>
      <c r="E16" s="228">
        <f>E17+E18</f>
        <v>30000</v>
      </c>
      <c r="F16" s="228">
        <f>F17+F18</f>
        <v>8000</v>
      </c>
      <c r="G16" s="228"/>
      <c r="H16" s="228">
        <f>E16+F16</f>
        <v>38000</v>
      </c>
      <c r="I16" s="235">
        <f>I17+I18</f>
        <v>0</v>
      </c>
      <c r="J16" s="236">
        <f>J17+J18</f>
        <v>-8000</v>
      </c>
      <c r="K16" s="236"/>
      <c r="L16" s="236">
        <f>I16+J16</f>
        <v>-8000</v>
      </c>
      <c r="M16" s="228">
        <f>M17+M18</f>
        <v>30000</v>
      </c>
      <c r="N16" s="228">
        <f>N17+N18</f>
        <v>0</v>
      </c>
      <c r="O16" s="228"/>
      <c r="P16" s="228">
        <f>P17+P18</f>
        <v>30000</v>
      </c>
    </row>
    <row r="17" spans="1:16" ht="81.75" customHeight="1">
      <c r="A17" s="194" t="s">
        <v>327</v>
      </c>
      <c r="B17" s="194" t="s">
        <v>331</v>
      </c>
      <c r="C17" s="194" t="s">
        <v>161</v>
      </c>
      <c r="D17" s="195" t="s">
        <v>332</v>
      </c>
      <c r="E17" s="237">
        <v>30000</v>
      </c>
      <c r="F17" s="237">
        <v>8000</v>
      </c>
      <c r="G17" s="237"/>
      <c r="H17" s="237">
        <f>E17+F17</f>
        <v>38000</v>
      </c>
      <c r="I17" s="235"/>
      <c r="J17" s="236"/>
      <c r="K17" s="236"/>
      <c r="L17" s="236"/>
      <c r="M17" s="237">
        <f>E17+I17</f>
        <v>30000</v>
      </c>
      <c r="N17" s="237">
        <f>F17+J17</f>
        <v>8000</v>
      </c>
      <c r="O17" s="237"/>
      <c r="P17" s="237">
        <f>M17+N17</f>
        <v>38000</v>
      </c>
    </row>
    <row r="18" spans="1:16" ht="81.75" customHeight="1">
      <c r="A18" s="194" t="s">
        <v>333</v>
      </c>
      <c r="B18" s="194" t="s">
        <v>334</v>
      </c>
      <c r="C18" s="194" t="s">
        <v>161</v>
      </c>
      <c r="D18" s="195" t="s">
        <v>335</v>
      </c>
      <c r="E18" s="237"/>
      <c r="F18" s="237"/>
      <c r="G18" s="237"/>
      <c r="H18" s="237"/>
      <c r="I18" s="235"/>
      <c r="J18" s="236">
        <v>-8000</v>
      </c>
      <c r="K18" s="236"/>
      <c r="L18" s="236">
        <f>I18+J18</f>
        <v>-8000</v>
      </c>
      <c r="M18" s="237">
        <f>E18+I18</f>
        <v>0</v>
      </c>
      <c r="N18" s="237">
        <f>F18+J18</f>
        <v>-8000</v>
      </c>
      <c r="O18" s="237"/>
      <c r="P18" s="237">
        <f>M18+N18</f>
        <v>-8000</v>
      </c>
    </row>
    <row r="19" spans="1:16" ht="21" thickBot="1">
      <c r="A19" s="190"/>
      <c r="B19" s="190"/>
      <c r="C19" s="190"/>
      <c r="D19" s="191" t="s">
        <v>67</v>
      </c>
      <c r="E19" s="242">
        <f>E14</f>
        <v>30000</v>
      </c>
      <c r="F19" s="238"/>
      <c r="G19" s="238"/>
      <c r="H19" s="242">
        <f>H14</f>
        <v>38000</v>
      </c>
      <c r="I19" s="239"/>
      <c r="J19" s="240">
        <f>J14</f>
        <v>-8000</v>
      </c>
      <c r="K19" s="240"/>
      <c r="L19" s="241">
        <f>L14</f>
        <v>-8000</v>
      </c>
      <c r="M19" s="242">
        <f>M14</f>
        <v>30000</v>
      </c>
      <c r="N19" s="238"/>
      <c r="O19" s="238"/>
      <c r="P19" s="242">
        <f>P14</f>
        <v>30000</v>
      </c>
    </row>
    <row r="23" spans="2:14" ht="18">
      <c r="B23" s="404" t="s">
        <v>177</v>
      </c>
      <c r="C23" s="404"/>
      <c r="D23" s="404"/>
      <c r="E23" s="404"/>
      <c r="F23" s="404"/>
      <c r="G23" s="404"/>
      <c r="H23" s="404"/>
      <c r="I23" s="404"/>
      <c r="J23" s="404"/>
      <c r="K23" s="404"/>
      <c r="L23" s="404"/>
      <c r="M23" s="404"/>
      <c r="N23" s="404"/>
    </row>
  </sheetData>
  <sheetProtection/>
  <mergeCells count="25">
    <mergeCell ref="B23:N23"/>
    <mergeCell ref="L7:P7"/>
    <mergeCell ref="F12:G12"/>
    <mergeCell ref="H12:H13"/>
    <mergeCell ref="L12:L13"/>
    <mergeCell ref="I12:I13"/>
    <mergeCell ref="J12:K12"/>
    <mergeCell ref="M11:P11"/>
    <mergeCell ref="P12:P13"/>
    <mergeCell ref="L2:P2"/>
    <mergeCell ref="A8:P8"/>
    <mergeCell ref="A9:P9"/>
    <mergeCell ref="D11:D13"/>
    <mergeCell ref="E11:H11"/>
    <mergeCell ref="L3:P3"/>
    <mergeCell ref="L4:P4"/>
    <mergeCell ref="L5:P5"/>
    <mergeCell ref="L6:P6"/>
    <mergeCell ref="I11:L11"/>
    <mergeCell ref="A11:A13"/>
    <mergeCell ref="B11:B13"/>
    <mergeCell ref="C11:C13"/>
    <mergeCell ref="N12:O12"/>
    <mergeCell ref="E12:E13"/>
    <mergeCell ref="M12:M13"/>
  </mergeCells>
  <printOptions/>
  <pageMargins left="0.75" right="0.22" top="1" bottom="1" header="0.5" footer="0.5"/>
  <pageSetup horizontalDpi="600" verticalDpi="600" orientation="portrait" paperSize="9" scale="42" r:id="rId1"/>
</worksheet>
</file>

<file path=xl/worksheets/sheet5.xml><?xml version="1.0" encoding="utf-8"?>
<worksheet xmlns="http://schemas.openxmlformats.org/spreadsheetml/2006/main" xmlns:r="http://schemas.openxmlformats.org/officeDocument/2006/relationships">
  <dimension ref="A1:L22"/>
  <sheetViews>
    <sheetView tabSelected="1" view="pageBreakPreview" zoomScale="75" zoomScaleSheetLayoutView="75" zoomScalePageLayoutView="0" workbookViewId="0" topLeftCell="A1">
      <selection activeCell="E11" sqref="E11:H11"/>
    </sheetView>
  </sheetViews>
  <sheetFormatPr defaultColWidth="9.00390625" defaultRowHeight="12.75"/>
  <cols>
    <col min="1" max="1" width="2.00390625" style="0" customWidth="1"/>
    <col min="3" max="3" width="29.125" style="0" customWidth="1"/>
    <col min="4" max="4" width="29.75390625" style="0" customWidth="1"/>
    <col min="5" max="5" width="26.625" style="0" customWidth="1"/>
    <col min="6" max="8" width="23.375" style="0" customWidth="1"/>
    <col min="9" max="9" width="25.25390625" style="0" customWidth="1"/>
    <col min="10" max="10" width="1.25" style="0" customWidth="1"/>
    <col min="11" max="12" width="9.125" style="0" hidden="1" customWidth="1"/>
  </cols>
  <sheetData>
    <row r="1" spans="6:9" ht="15.75">
      <c r="F1" s="602" t="s">
        <v>73</v>
      </c>
      <c r="G1" s="602"/>
      <c r="H1" s="602"/>
      <c r="I1" s="602"/>
    </row>
    <row r="2" spans="6:12" ht="83.25" customHeight="1">
      <c r="F2" s="375"/>
      <c r="G2" s="604" t="s">
        <v>464</v>
      </c>
      <c r="H2" s="604"/>
      <c r="I2" s="604"/>
      <c r="J2" s="375"/>
      <c r="K2" s="375"/>
      <c r="L2" s="375"/>
    </row>
    <row r="3" spans="6:9" ht="14.25">
      <c r="F3" s="583"/>
      <c r="G3" s="583"/>
      <c r="H3" s="583"/>
      <c r="I3" s="583"/>
    </row>
    <row r="4" spans="6:9" ht="14.25">
      <c r="F4" s="583"/>
      <c r="G4" s="583"/>
      <c r="H4" s="583"/>
      <c r="I4" s="583"/>
    </row>
    <row r="5" spans="6:9" ht="14.25">
      <c r="F5" s="598"/>
      <c r="G5" s="598"/>
      <c r="H5" s="598"/>
      <c r="I5" s="598"/>
    </row>
    <row r="6" spans="6:9" ht="14.25">
      <c r="F6" s="598"/>
      <c r="G6" s="598"/>
      <c r="H6" s="598"/>
      <c r="I6" s="598"/>
    </row>
    <row r="8" spans="1:9" ht="20.25">
      <c r="A8" s="9"/>
      <c r="B8" s="9"/>
      <c r="C8" s="603" t="s">
        <v>336</v>
      </c>
      <c r="D8" s="603"/>
      <c r="E8" s="603"/>
      <c r="F8" s="603"/>
      <c r="G8" s="603"/>
      <c r="H8" s="603"/>
      <c r="I8" s="603"/>
    </row>
    <row r="9" spans="1:9" ht="20.25">
      <c r="A9" s="9"/>
      <c r="B9" s="9"/>
      <c r="C9" s="9"/>
      <c r="D9" s="9"/>
      <c r="E9" s="9"/>
      <c r="F9" s="9"/>
      <c r="G9" s="9"/>
      <c r="H9" s="9"/>
      <c r="I9" s="104"/>
    </row>
    <row r="10" spans="1:9" ht="20.25">
      <c r="A10" s="9"/>
      <c r="B10" s="9"/>
      <c r="C10" s="9"/>
      <c r="D10" s="9"/>
      <c r="E10" s="9"/>
      <c r="F10" s="9"/>
      <c r="G10" s="9"/>
      <c r="H10" s="9"/>
      <c r="I10" s="333" t="s">
        <v>398</v>
      </c>
    </row>
    <row r="11" spans="1:9" ht="20.25">
      <c r="A11" s="9"/>
      <c r="B11" s="595" t="s">
        <v>102</v>
      </c>
      <c r="C11" s="595"/>
      <c r="D11" s="276" t="s">
        <v>172</v>
      </c>
      <c r="E11" s="610" t="s">
        <v>431</v>
      </c>
      <c r="F11" s="599"/>
      <c r="G11" s="599"/>
      <c r="H11" s="600"/>
      <c r="I11" s="601" t="s">
        <v>24</v>
      </c>
    </row>
    <row r="12" spans="1:10" ht="126" customHeight="1">
      <c r="A12" s="23"/>
      <c r="B12" s="595"/>
      <c r="C12" s="595"/>
      <c r="D12" s="110" t="s">
        <v>108</v>
      </c>
      <c r="E12" s="110" t="s">
        <v>109</v>
      </c>
      <c r="F12" s="110" t="s">
        <v>62</v>
      </c>
      <c r="G12" s="596" t="s">
        <v>432</v>
      </c>
      <c r="H12" s="597"/>
      <c r="I12" s="601"/>
      <c r="J12" s="131"/>
    </row>
    <row r="13" spans="1:10" ht="25.5" customHeight="1">
      <c r="A13" s="23"/>
      <c r="B13" s="267"/>
      <c r="C13" s="268"/>
      <c r="D13" s="110" t="s">
        <v>227</v>
      </c>
      <c r="E13" s="110" t="s">
        <v>227</v>
      </c>
      <c r="F13" s="110" t="s">
        <v>227</v>
      </c>
      <c r="G13" s="110" t="s">
        <v>227</v>
      </c>
      <c r="H13" s="110" t="s">
        <v>433</v>
      </c>
      <c r="I13" s="269"/>
      <c r="J13" s="131"/>
    </row>
    <row r="14" spans="1:9" ht="20.25" customHeight="1">
      <c r="A14" s="23"/>
      <c r="B14" s="596"/>
      <c r="C14" s="597"/>
      <c r="D14" s="307" t="s">
        <v>295</v>
      </c>
      <c r="E14" s="307" t="s">
        <v>297</v>
      </c>
      <c r="F14" s="307" t="s">
        <v>338</v>
      </c>
      <c r="G14" s="307" t="s">
        <v>402</v>
      </c>
      <c r="H14" s="307" t="s">
        <v>434</v>
      </c>
      <c r="I14" s="110"/>
    </row>
    <row r="15" spans="1:9" ht="20.25" customHeight="1">
      <c r="A15" s="23"/>
      <c r="B15" s="595" t="s">
        <v>103</v>
      </c>
      <c r="C15" s="595"/>
      <c r="D15" s="149" t="s">
        <v>337</v>
      </c>
      <c r="E15" s="150"/>
      <c r="F15" s="150"/>
      <c r="G15" s="372">
        <v>65000</v>
      </c>
      <c r="H15" s="372">
        <v>100000</v>
      </c>
      <c r="I15" s="148">
        <f>D15+E15+F15+G15+H15</f>
        <v>1289400</v>
      </c>
    </row>
    <row r="16" spans="1:9" ht="20.25" customHeight="1">
      <c r="A16" s="23"/>
      <c r="B16" s="596" t="s">
        <v>430</v>
      </c>
      <c r="C16" s="597"/>
      <c r="D16" s="149"/>
      <c r="E16" s="150"/>
      <c r="F16" s="372">
        <v>1020000</v>
      </c>
      <c r="G16" s="372"/>
      <c r="H16" s="372"/>
      <c r="I16" s="148">
        <f>D16+E16+F16</f>
        <v>1020000</v>
      </c>
    </row>
    <row r="17" spans="1:9" ht="20.25" customHeight="1">
      <c r="A17" s="9"/>
      <c r="B17" s="595" t="s">
        <v>400</v>
      </c>
      <c r="C17" s="595"/>
      <c r="D17" s="151"/>
      <c r="E17" s="152">
        <v>13134800</v>
      </c>
      <c r="F17" s="152">
        <v>9591200</v>
      </c>
      <c r="G17" s="152"/>
      <c r="H17" s="152"/>
      <c r="I17" s="148">
        <f>D17+E17+F17</f>
        <v>22726000</v>
      </c>
    </row>
    <row r="18" spans="1:9" ht="33" customHeight="1">
      <c r="A18" s="9"/>
      <c r="B18" s="596" t="s">
        <v>194</v>
      </c>
      <c r="C18" s="597"/>
      <c r="D18" s="151"/>
      <c r="E18" s="152"/>
      <c r="F18" s="152">
        <v>80000</v>
      </c>
      <c r="G18" s="152"/>
      <c r="H18" s="152"/>
      <c r="I18" s="148">
        <f>D18+E18+F18</f>
        <v>80000</v>
      </c>
    </row>
    <row r="19" spans="1:9" ht="18.75">
      <c r="A19" s="60"/>
      <c r="B19" s="595" t="s">
        <v>104</v>
      </c>
      <c r="C19" s="595"/>
      <c r="D19" s="148">
        <f>D15+D17+D18</f>
        <v>1124400</v>
      </c>
      <c r="E19" s="148">
        <f>E15+E17</f>
        <v>13134800</v>
      </c>
      <c r="F19" s="148">
        <f>F15+F16+F17+F18</f>
        <v>10691200</v>
      </c>
      <c r="G19" s="148">
        <f>G15+G16+G17+G18</f>
        <v>65000</v>
      </c>
      <c r="H19" s="148">
        <f>H15+H16+H17+H18</f>
        <v>100000</v>
      </c>
      <c r="I19" s="148">
        <f>D19+E19+F19+G19+H19</f>
        <v>25115400</v>
      </c>
    </row>
    <row r="20" spans="1:9" ht="18.75">
      <c r="A20" s="60"/>
      <c r="B20" s="105"/>
      <c r="C20" s="105"/>
      <c r="D20" s="105"/>
      <c r="E20" s="105"/>
      <c r="F20" s="105"/>
      <c r="G20" s="105"/>
      <c r="H20" s="105"/>
      <c r="I20" s="105"/>
    </row>
    <row r="21" spans="1:9" ht="18.75">
      <c r="A21" s="60"/>
      <c r="B21" s="105"/>
      <c r="C21" s="105"/>
      <c r="D21" s="105"/>
      <c r="E21" s="105"/>
      <c r="F21" s="105"/>
      <c r="G21" s="105"/>
      <c r="H21" s="105"/>
      <c r="I21" s="105"/>
    </row>
    <row r="22" spans="1:9" ht="18.75">
      <c r="A22" s="60"/>
      <c r="B22" s="23" t="s">
        <v>173</v>
      </c>
      <c r="C22" s="60"/>
      <c r="D22" s="60"/>
      <c r="E22" s="60"/>
      <c r="F22" s="60"/>
      <c r="G22" s="60"/>
      <c r="H22" s="60"/>
      <c r="I22" s="60"/>
    </row>
  </sheetData>
  <sheetProtection/>
  <mergeCells count="17">
    <mergeCell ref="F1:I1"/>
    <mergeCell ref="F3:I3"/>
    <mergeCell ref="F4:I4"/>
    <mergeCell ref="B16:C16"/>
    <mergeCell ref="C8:I8"/>
    <mergeCell ref="G12:H12"/>
    <mergeCell ref="G2:I2"/>
    <mergeCell ref="E11:H11"/>
    <mergeCell ref="B19:C19"/>
    <mergeCell ref="B11:C12"/>
    <mergeCell ref="B18:C18"/>
    <mergeCell ref="F5:I5"/>
    <mergeCell ref="F6:I6"/>
    <mergeCell ref="B17:C17"/>
    <mergeCell ref="B14:C14"/>
    <mergeCell ref="B15:C15"/>
    <mergeCell ref="I11:I12"/>
  </mergeCells>
  <printOptions/>
  <pageMargins left="0.34" right="0.16" top="0.52" bottom="0.48" header="0.5" footer="0.5"/>
  <pageSetup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dimension ref="A1:N39"/>
  <sheetViews>
    <sheetView view="pageBreakPreview" zoomScale="75" zoomScaleNormal="75" zoomScaleSheetLayoutView="75" zoomScalePageLayoutView="0" workbookViewId="0" topLeftCell="A19">
      <selection activeCell="I15" sqref="I15"/>
    </sheetView>
  </sheetViews>
  <sheetFormatPr defaultColWidth="9.00390625" defaultRowHeight="12.75"/>
  <cols>
    <col min="1" max="2" width="13.00390625" style="0" customWidth="1"/>
    <col min="3" max="3" width="10.125" style="0" customWidth="1"/>
    <col min="4" max="4" width="37.375" style="0" customWidth="1"/>
    <col min="5" max="5" width="52.125" style="0" customWidth="1"/>
    <col min="6" max="6" width="14.25390625" style="0" customWidth="1"/>
    <col min="7" max="7" width="11.125" style="0" customWidth="1"/>
    <col min="8" max="8" width="13.00390625" style="0" customWidth="1"/>
    <col min="9" max="9" width="30.00390625" style="0" customWidth="1"/>
    <col min="10" max="10" width="9.125" style="0" hidden="1" customWidth="1"/>
  </cols>
  <sheetData>
    <row r="1" spans="6:10" ht="15.75">
      <c r="F1" s="108"/>
      <c r="G1" s="108" t="s">
        <v>196</v>
      </c>
      <c r="H1" s="108"/>
      <c r="I1" s="108"/>
      <c r="J1" s="16"/>
    </row>
    <row r="2" spans="6:10" ht="81" customHeight="1">
      <c r="F2" s="387" t="s">
        <v>426</v>
      </c>
      <c r="G2" s="387"/>
      <c r="H2" s="387"/>
      <c r="I2" s="387"/>
      <c r="J2" s="387"/>
    </row>
    <row r="3" spans="6:10" ht="15.75">
      <c r="F3" s="605"/>
      <c r="G3" s="605"/>
      <c r="H3" s="605"/>
      <c r="I3" s="605"/>
      <c r="J3" s="16"/>
    </row>
    <row r="4" spans="3:10" ht="20.25">
      <c r="C4" s="9" t="s">
        <v>171</v>
      </c>
      <c r="D4" s="9"/>
      <c r="E4" s="9"/>
      <c r="F4" s="9"/>
      <c r="G4" s="13"/>
      <c r="H4" s="13"/>
      <c r="I4" s="13"/>
      <c r="J4" s="16"/>
    </row>
    <row r="5" spans="3:10" ht="20.25">
      <c r="C5" s="9"/>
      <c r="D5" s="9" t="s">
        <v>339</v>
      </c>
      <c r="E5" s="9"/>
      <c r="F5" s="9"/>
      <c r="G5" s="13"/>
      <c r="H5" s="13"/>
      <c r="I5" s="13"/>
      <c r="J5" s="16"/>
    </row>
    <row r="6" spans="3:10" ht="20.25">
      <c r="C6" s="9"/>
      <c r="D6" s="9"/>
      <c r="E6" s="9"/>
      <c r="F6" s="9"/>
      <c r="G6" s="13"/>
      <c r="H6" s="13"/>
      <c r="I6" s="13"/>
      <c r="J6" s="16"/>
    </row>
    <row r="7" spans="6:10" ht="14.25">
      <c r="F7" s="31"/>
      <c r="G7" s="31"/>
      <c r="H7" s="31"/>
      <c r="I7" s="334" t="s">
        <v>398</v>
      </c>
      <c r="J7" s="16"/>
    </row>
    <row r="8" spans="1:14" ht="105.75" customHeight="1">
      <c r="A8" s="32" t="s">
        <v>112</v>
      </c>
      <c r="B8" s="32" t="s">
        <v>151</v>
      </c>
      <c r="C8" s="32" t="s">
        <v>114</v>
      </c>
      <c r="D8" s="32" t="s">
        <v>152</v>
      </c>
      <c r="E8" s="126" t="s">
        <v>153</v>
      </c>
      <c r="F8" s="32" t="s">
        <v>69</v>
      </c>
      <c r="G8" s="32" t="s">
        <v>70</v>
      </c>
      <c r="H8" s="32" t="s">
        <v>71</v>
      </c>
      <c r="I8" s="196" t="s">
        <v>72</v>
      </c>
      <c r="J8" s="30"/>
      <c r="K8" s="30"/>
      <c r="L8" s="31"/>
      <c r="M8" s="31"/>
      <c r="N8" s="31"/>
    </row>
    <row r="9" spans="1:9" ht="15.75">
      <c r="A9" s="115">
        <v>1</v>
      </c>
      <c r="B9" s="115">
        <v>2</v>
      </c>
      <c r="C9" s="115">
        <v>3</v>
      </c>
      <c r="D9" s="115">
        <v>4</v>
      </c>
      <c r="E9" s="115">
        <v>5</v>
      </c>
      <c r="F9" s="115">
        <v>6</v>
      </c>
      <c r="G9" s="115">
        <v>7</v>
      </c>
      <c r="H9" s="115">
        <v>8</v>
      </c>
      <c r="I9" s="115">
        <v>9</v>
      </c>
    </row>
    <row r="10" spans="1:9" ht="42.75" customHeight="1">
      <c r="A10" s="200" t="s">
        <v>119</v>
      </c>
      <c r="B10" s="201"/>
      <c r="C10" s="202"/>
      <c r="D10" s="198" t="s">
        <v>193</v>
      </c>
      <c r="E10" s="203"/>
      <c r="F10" s="199"/>
      <c r="G10" s="199"/>
      <c r="H10" s="199"/>
      <c r="I10" s="202">
        <f>SUM(I11:I26)</f>
        <v>5353500</v>
      </c>
    </row>
    <row r="11" spans="1:9" ht="102.75" customHeight="1">
      <c r="A11" s="127" t="s">
        <v>418</v>
      </c>
      <c r="B11" s="128" t="s">
        <v>419</v>
      </c>
      <c r="C11" s="129" t="s">
        <v>120</v>
      </c>
      <c r="D11" s="143" t="s">
        <v>420</v>
      </c>
      <c r="E11" s="139"/>
      <c r="F11" s="139"/>
      <c r="G11" s="370"/>
      <c r="H11" s="24"/>
      <c r="I11" s="102">
        <v>10000</v>
      </c>
    </row>
    <row r="12" spans="1:9" ht="18.75">
      <c r="A12" s="127" t="s">
        <v>121</v>
      </c>
      <c r="B12" s="128" t="s">
        <v>122</v>
      </c>
      <c r="C12" s="129" t="s">
        <v>123</v>
      </c>
      <c r="D12" s="100" t="s">
        <v>233</v>
      </c>
      <c r="E12" s="336" t="s">
        <v>74</v>
      </c>
      <c r="F12" s="101"/>
      <c r="G12" s="24"/>
      <c r="H12" s="24"/>
      <c r="I12" s="102">
        <v>8500</v>
      </c>
    </row>
    <row r="13" spans="1:9" ht="84.75" customHeight="1">
      <c r="A13" s="127" t="s">
        <v>248</v>
      </c>
      <c r="B13" s="128" t="s">
        <v>249</v>
      </c>
      <c r="C13" s="129" t="s">
        <v>139</v>
      </c>
      <c r="D13" s="143" t="s">
        <v>250</v>
      </c>
      <c r="E13" s="275" t="s">
        <v>74</v>
      </c>
      <c r="F13" s="139"/>
      <c r="G13" s="139"/>
      <c r="H13" s="24"/>
      <c r="I13" s="102">
        <v>280000</v>
      </c>
    </row>
    <row r="14" spans="1:9" ht="31.5" customHeight="1">
      <c r="A14" s="127" t="s">
        <v>245</v>
      </c>
      <c r="B14" s="128" t="s">
        <v>246</v>
      </c>
      <c r="C14" s="129" t="s">
        <v>139</v>
      </c>
      <c r="D14" s="143" t="s">
        <v>247</v>
      </c>
      <c r="E14" s="275" t="s">
        <v>74</v>
      </c>
      <c r="F14" s="139"/>
      <c r="G14" s="139"/>
      <c r="H14" s="24"/>
      <c r="I14" s="102">
        <v>1970000</v>
      </c>
    </row>
    <row r="15" spans="1:9" ht="31.5" customHeight="1">
      <c r="A15" s="127" t="s">
        <v>253</v>
      </c>
      <c r="B15" s="128" t="s">
        <v>254</v>
      </c>
      <c r="C15" s="129" t="s">
        <v>145</v>
      </c>
      <c r="D15" s="125" t="s">
        <v>255</v>
      </c>
      <c r="E15" s="275" t="s">
        <v>74</v>
      </c>
      <c r="F15" s="139"/>
      <c r="G15" s="139"/>
      <c r="H15" s="24"/>
      <c r="I15" s="102">
        <v>45000</v>
      </c>
    </row>
    <row r="16" spans="1:9" ht="42" customHeight="1">
      <c r="A16" s="127" t="s">
        <v>393</v>
      </c>
      <c r="B16" s="128" t="s">
        <v>391</v>
      </c>
      <c r="C16" s="129" t="s">
        <v>143</v>
      </c>
      <c r="D16" s="125" t="s">
        <v>266</v>
      </c>
      <c r="E16" s="35" t="s">
        <v>340</v>
      </c>
      <c r="F16" s="139"/>
      <c r="G16" s="139"/>
      <c r="H16" s="24"/>
      <c r="I16" s="102">
        <v>450000</v>
      </c>
    </row>
    <row r="17" spans="1:9" ht="54.75" customHeight="1">
      <c r="A17" s="127" t="s">
        <v>393</v>
      </c>
      <c r="B17" s="128" t="s">
        <v>391</v>
      </c>
      <c r="C17" s="129" t="s">
        <v>143</v>
      </c>
      <c r="D17" s="125" t="s">
        <v>266</v>
      </c>
      <c r="E17" s="35" t="s">
        <v>453</v>
      </c>
      <c r="F17" s="139"/>
      <c r="G17" s="139"/>
      <c r="H17" s="24"/>
      <c r="I17" s="102">
        <v>220000</v>
      </c>
    </row>
    <row r="18" spans="1:9" ht="63.75">
      <c r="A18" s="127" t="s">
        <v>393</v>
      </c>
      <c r="B18" s="128" t="s">
        <v>391</v>
      </c>
      <c r="C18" s="129" t="s">
        <v>143</v>
      </c>
      <c r="D18" s="125" t="s">
        <v>266</v>
      </c>
      <c r="E18" s="35" t="s">
        <v>341</v>
      </c>
      <c r="F18" s="15"/>
      <c r="G18" s="24"/>
      <c r="H18" s="24"/>
      <c r="I18" s="102">
        <v>160000</v>
      </c>
    </row>
    <row r="19" spans="1:9" ht="51" customHeight="1">
      <c r="A19" s="127" t="s">
        <v>393</v>
      </c>
      <c r="B19" s="128" t="s">
        <v>391</v>
      </c>
      <c r="C19" s="129" t="s">
        <v>143</v>
      </c>
      <c r="D19" s="125" t="s">
        <v>266</v>
      </c>
      <c r="E19" s="143" t="s">
        <v>389</v>
      </c>
      <c r="F19" s="308"/>
      <c r="G19" s="24"/>
      <c r="H19" s="24"/>
      <c r="I19" s="102">
        <v>400000</v>
      </c>
    </row>
    <row r="20" spans="1:9" ht="67.5" customHeight="1">
      <c r="A20" s="127" t="s">
        <v>393</v>
      </c>
      <c r="B20" s="128" t="s">
        <v>391</v>
      </c>
      <c r="C20" s="129" t="s">
        <v>143</v>
      </c>
      <c r="D20" s="125" t="s">
        <v>266</v>
      </c>
      <c r="E20" s="143" t="s">
        <v>415</v>
      </c>
      <c r="F20" s="369"/>
      <c r="G20" s="24"/>
      <c r="H20" s="24"/>
      <c r="I20" s="102">
        <v>60000</v>
      </c>
    </row>
    <row r="21" spans="1:9" ht="72.75" customHeight="1">
      <c r="A21" s="127" t="s">
        <v>393</v>
      </c>
      <c r="B21" s="128" t="s">
        <v>391</v>
      </c>
      <c r="C21" s="129" t="s">
        <v>143</v>
      </c>
      <c r="D21" s="125" t="s">
        <v>266</v>
      </c>
      <c r="E21" s="143" t="s">
        <v>416</v>
      </c>
      <c r="F21" s="369"/>
      <c r="G21" s="24"/>
      <c r="H21" s="24"/>
      <c r="I21" s="102">
        <v>60000</v>
      </c>
    </row>
    <row r="22" spans="1:9" ht="51.75" customHeight="1">
      <c r="A22" s="127" t="s">
        <v>394</v>
      </c>
      <c r="B22" s="128" t="s">
        <v>390</v>
      </c>
      <c r="C22" s="129" t="s">
        <v>143</v>
      </c>
      <c r="D22" s="125" t="s">
        <v>392</v>
      </c>
      <c r="E22" s="143" t="s">
        <v>342</v>
      </c>
      <c r="F22" s="24"/>
      <c r="G22" s="24"/>
      <c r="H22" s="24"/>
      <c r="I22" s="102">
        <v>250000</v>
      </c>
    </row>
    <row r="23" spans="1:9" ht="52.5" customHeight="1">
      <c r="A23" s="127" t="s">
        <v>256</v>
      </c>
      <c r="B23" s="309" t="s">
        <v>257</v>
      </c>
      <c r="C23" s="129" t="s">
        <v>143</v>
      </c>
      <c r="D23" s="125" t="s">
        <v>258</v>
      </c>
      <c r="E23" s="35" t="s">
        <v>218</v>
      </c>
      <c r="F23" s="139"/>
      <c r="G23" s="139"/>
      <c r="H23" s="24"/>
      <c r="I23" s="102">
        <v>700000</v>
      </c>
    </row>
    <row r="24" spans="1:9" ht="52.5" customHeight="1" hidden="1">
      <c r="A24" s="127" t="s">
        <v>279</v>
      </c>
      <c r="B24" s="128" t="s">
        <v>280</v>
      </c>
      <c r="C24" s="129" t="s">
        <v>142</v>
      </c>
      <c r="D24" s="143" t="s">
        <v>226</v>
      </c>
      <c r="E24" s="139" t="s">
        <v>74</v>
      </c>
      <c r="F24" s="139"/>
      <c r="G24" s="139"/>
      <c r="H24" s="24"/>
      <c r="I24" s="102"/>
    </row>
    <row r="25" spans="1:9" ht="52.5" customHeight="1">
      <c r="A25" s="127" t="s">
        <v>404</v>
      </c>
      <c r="B25" s="128" t="s">
        <v>405</v>
      </c>
      <c r="C25" s="129" t="s">
        <v>187</v>
      </c>
      <c r="D25" s="125" t="s">
        <v>406</v>
      </c>
      <c r="E25" s="143" t="s">
        <v>74</v>
      </c>
      <c r="F25" s="139"/>
      <c r="G25" s="139"/>
      <c r="H25" s="24"/>
      <c r="I25" s="102">
        <v>180000</v>
      </c>
    </row>
    <row r="26" spans="1:9" ht="52.5" customHeight="1">
      <c r="A26" s="127" t="s">
        <v>279</v>
      </c>
      <c r="B26" s="128" t="s">
        <v>280</v>
      </c>
      <c r="C26" s="129" t="s">
        <v>142</v>
      </c>
      <c r="D26" s="143" t="s">
        <v>226</v>
      </c>
      <c r="E26" s="143" t="s">
        <v>74</v>
      </c>
      <c r="F26" s="139"/>
      <c r="G26" s="139"/>
      <c r="H26" s="24"/>
      <c r="I26" s="102">
        <v>560000</v>
      </c>
    </row>
    <row r="27" spans="1:9" ht="60" customHeight="1">
      <c r="A27" s="204" t="s">
        <v>367</v>
      </c>
      <c r="B27" s="205"/>
      <c r="C27" s="204"/>
      <c r="D27" s="197" t="s">
        <v>180</v>
      </c>
      <c r="E27" s="198"/>
      <c r="F27" s="198"/>
      <c r="G27" s="198"/>
      <c r="H27" s="206"/>
      <c r="I27" s="202">
        <f>SUM(I28:I34)</f>
        <v>12786095</v>
      </c>
    </row>
    <row r="28" spans="1:9" ht="99.75" customHeight="1">
      <c r="A28" s="127" t="s">
        <v>370</v>
      </c>
      <c r="B28" s="128" t="s">
        <v>124</v>
      </c>
      <c r="C28" s="129" t="s">
        <v>125</v>
      </c>
      <c r="D28" s="125" t="s">
        <v>126</v>
      </c>
      <c r="E28" s="35" t="s">
        <v>74</v>
      </c>
      <c r="F28" s="139"/>
      <c r="G28" s="139"/>
      <c r="H28" s="106"/>
      <c r="I28" s="102">
        <v>65205</v>
      </c>
    </row>
    <row r="29" spans="1:9" ht="82.5" customHeight="1">
      <c r="A29" s="127" t="s">
        <v>371</v>
      </c>
      <c r="B29" s="128" t="s">
        <v>132</v>
      </c>
      <c r="C29" s="129" t="s">
        <v>183</v>
      </c>
      <c r="D29" s="274" t="s">
        <v>184</v>
      </c>
      <c r="E29" s="35" t="s">
        <v>74</v>
      </c>
      <c r="F29" s="311"/>
      <c r="G29" s="311"/>
      <c r="H29" s="106"/>
      <c r="I29" s="102">
        <v>8550</v>
      </c>
    </row>
    <row r="30" spans="1:9" ht="84" customHeight="1" hidden="1">
      <c r="A30" s="127" t="s">
        <v>372</v>
      </c>
      <c r="B30" s="128" t="s">
        <v>343</v>
      </c>
      <c r="C30" s="129" t="s">
        <v>183</v>
      </c>
      <c r="D30" s="274" t="s">
        <v>307</v>
      </c>
      <c r="E30" s="35" t="s">
        <v>74</v>
      </c>
      <c r="F30" s="35"/>
      <c r="G30" s="35"/>
      <c r="H30" s="310"/>
      <c r="I30" s="107"/>
    </row>
    <row r="31" spans="1:9" ht="48.75" customHeight="1">
      <c r="A31" s="127" t="s">
        <v>375</v>
      </c>
      <c r="B31" s="129" t="s">
        <v>344</v>
      </c>
      <c r="C31" s="129" t="s">
        <v>185</v>
      </c>
      <c r="D31" s="274" t="s">
        <v>310</v>
      </c>
      <c r="E31" s="311" t="s">
        <v>74</v>
      </c>
      <c r="F31" s="311"/>
      <c r="G31" s="311"/>
      <c r="H31" s="106"/>
      <c r="I31" s="102">
        <v>24500</v>
      </c>
    </row>
    <row r="32" spans="1:9" ht="48.75" customHeight="1">
      <c r="A32" s="371" t="s">
        <v>427</v>
      </c>
      <c r="B32" s="129" t="s">
        <v>428</v>
      </c>
      <c r="C32" s="129" t="s">
        <v>185</v>
      </c>
      <c r="D32" s="274" t="s">
        <v>429</v>
      </c>
      <c r="E32" s="311" t="s">
        <v>74</v>
      </c>
      <c r="F32" s="311"/>
      <c r="G32" s="311"/>
      <c r="H32" s="106"/>
      <c r="I32" s="102">
        <v>2857840</v>
      </c>
    </row>
    <row r="33" spans="1:9" ht="51" customHeight="1">
      <c r="A33" s="312" t="s">
        <v>388</v>
      </c>
      <c r="B33" s="382" t="s">
        <v>321</v>
      </c>
      <c r="C33" s="382" t="s">
        <v>143</v>
      </c>
      <c r="D33" s="143" t="s">
        <v>322</v>
      </c>
      <c r="E33" s="35" t="s">
        <v>444</v>
      </c>
      <c r="F33" s="143"/>
      <c r="G33" s="143"/>
      <c r="H33" s="106"/>
      <c r="I33" s="102">
        <v>9800000</v>
      </c>
    </row>
    <row r="34" spans="1:9" ht="81.75" customHeight="1">
      <c r="A34" s="312" t="s">
        <v>436</v>
      </c>
      <c r="B34" s="313" t="s">
        <v>438</v>
      </c>
      <c r="C34" s="313" t="s">
        <v>142</v>
      </c>
      <c r="D34" s="380" t="s">
        <v>439</v>
      </c>
      <c r="E34" s="143" t="s">
        <v>454</v>
      </c>
      <c r="F34" s="381"/>
      <c r="G34" s="381"/>
      <c r="H34" s="106"/>
      <c r="I34" s="102">
        <v>30000</v>
      </c>
    </row>
    <row r="35" spans="1:9" ht="18.75">
      <c r="A35" s="27"/>
      <c r="B35" s="27"/>
      <c r="C35" s="27"/>
      <c r="D35" s="27"/>
      <c r="E35" s="103" t="s">
        <v>75</v>
      </c>
      <c r="F35" s="103"/>
      <c r="G35" s="103"/>
      <c r="H35" s="103"/>
      <c r="I35" s="103">
        <f>I10+I27</f>
        <v>18139595</v>
      </c>
    </row>
    <row r="36" spans="1:9" s="157" customFormat="1" ht="18.75">
      <c r="A36" s="326"/>
      <c r="B36" s="326"/>
      <c r="C36" s="326"/>
      <c r="D36" s="326"/>
      <c r="E36" s="327"/>
      <c r="F36" s="327"/>
      <c r="G36" s="327"/>
      <c r="H36" s="327"/>
      <c r="I36" s="327"/>
    </row>
    <row r="37" spans="1:9" s="157" customFormat="1" ht="18.75">
      <c r="A37" s="326"/>
      <c r="B37" s="326"/>
      <c r="C37" s="326"/>
      <c r="D37" s="326"/>
      <c r="E37" s="327"/>
      <c r="F37" s="327"/>
      <c r="G37" s="327"/>
      <c r="H37" s="327"/>
      <c r="I37" s="327"/>
    </row>
    <row r="39" ht="18.75">
      <c r="B39" s="23" t="s">
        <v>170</v>
      </c>
    </row>
  </sheetData>
  <sheetProtection/>
  <mergeCells count="2">
    <mergeCell ref="F3:I3"/>
    <mergeCell ref="F2:J2"/>
  </mergeCells>
  <printOptions/>
  <pageMargins left="0.75" right="0.3" top="0.47" bottom="0.54" header="0.5" footer="0.5"/>
  <pageSetup horizontalDpi="600" verticalDpi="600" orientation="portrait" paperSize="9" scale="41" r:id="rId1"/>
  <rowBreaks count="1" manualBreakCount="1">
    <brk id="40" max="7" man="1"/>
  </rowBreaks>
</worksheet>
</file>

<file path=xl/worksheets/sheet7.xml><?xml version="1.0" encoding="utf-8"?>
<worksheet xmlns="http://schemas.openxmlformats.org/spreadsheetml/2006/main" xmlns:r="http://schemas.openxmlformats.org/officeDocument/2006/relationships">
  <dimension ref="A1:J44"/>
  <sheetViews>
    <sheetView view="pageBreakPreview" zoomScale="60" zoomScalePageLayoutView="0" workbookViewId="0" topLeftCell="A1">
      <pane ySplit="8" topLeftCell="A39" activePane="bottomLeft" state="frozen"/>
      <selection pane="topLeft" activeCell="A1" sqref="A1"/>
      <selection pane="bottomLeft" activeCell="F8" sqref="F8:H8"/>
    </sheetView>
  </sheetViews>
  <sheetFormatPr defaultColWidth="9.00390625" defaultRowHeight="12.75"/>
  <cols>
    <col min="1" max="1" width="22.25390625" style="0" customWidth="1"/>
    <col min="2" max="2" width="19.875" style="0" customWidth="1"/>
    <col min="3" max="3" width="16.875" style="0" customWidth="1"/>
    <col min="4" max="4" width="59.375" style="0" customWidth="1"/>
    <col min="5" max="5" width="73.25390625" style="0" customWidth="1"/>
    <col min="6" max="6" width="22.00390625" style="0" customWidth="1"/>
    <col min="7" max="7" width="16.25390625" style="0" customWidth="1"/>
    <col min="8" max="8" width="21.625" style="0" customWidth="1"/>
    <col min="9" max="9" width="1.875" style="0" customWidth="1"/>
    <col min="10" max="10" width="9.125" style="0" hidden="1" customWidth="1"/>
    <col min="11" max="11" width="14.125" style="0" customWidth="1"/>
  </cols>
  <sheetData>
    <row r="1" spans="3:8" ht="18.75">
      <c r="C1" s="11"/>
      <c r="D1" s="12"/>
      <c r="E1" s="12"/>
      <c r="F1" s="609" t="s">
        <v>213</v>
      </c>
      <c r="G1" s="609"/>
      <c r="H1" s="609"/>
    </row>
    <row r="2" spans="3:10" ht="95.25" customHeight="1">
      <c r="C2" s="11"/>
      <c r="D2" s="12"/>
      <c r="E2" s="12"/>
      <c r="F2" s="387" t="s">
        <v>441</v>
      </c>
      <c r="G2" s="387"/>
      <c r="H2" s="387"/>
      <c r="I2" s="387"/>
      <c r="J2" s="387"/>
    </row>
    <row r="3" spans="3:9" ht="15.75">
      <c r="C3" s="11"/>
      <c r="D3" s="12"/>
      <c r="E3" s="12"/>
      <c r="F3" s="497"/>
      <c r="G3" s="497"/>
      <c r="H3" s="497"/>
      <c r="I3" s="497"/>
    </row>
    <row r="4" spans="2:8" ht="42.75" customHeight="1">
      <c r="B4" s="514" t="s">
        <v>345</v>
      </c>
      <c r="C4" s="514"/>
      <c r="D4" s="514"/>
      <c r="E4" s="514"/>
      <c r="F4" s="514"/>
      <c r="G4" s="514"/>
      <c r="H4" s="2"/>
    </row>
    <row r="5" spans="3:8" ht="16.5" thickBot="1">
      <c r="C5" s="607" t="s">
        <v>22</v>
      </c>
      <c r="D5" s="608"/>
      <c r="E5" s="608"/>
      <c r="F5" s="608"/>
      <c r="G5" s="608"/>
      <c r="H5" s="608"/>
    </row>
    <row r="6" spans="1:8" ht="63" customHeight="1" thickBot="1">
      <c r="A6" s="137" t="s">
        <v>112</v>
      </c>
      <c r="B6" s="32" t="s">
        <v>151</v>
      </c>
      <c r="C6" s="32" t="s">
        <v>114</v>
      </c>
      <c r="D6" s="126" t="s">
        <v>152</v>
      </c>
      <c r="E6" s="136" t="s">
        <v>165</v>
      </c>
      <c r="F6" s="130" t="s">
        <v>20</v>
      </c>
      <c r="G6" s="112" t="s">
        <v>1</v>
      </c>
      <c r="H6" s="111" t="s">
        <v>67</v>
      </c>
    </row>
    <row r="7" spans="1:8" ht="15">
      <c r="A7" s="119">
        <v>1</v>
      </c>
      <c r="B7" s="119">
        <v>2</v>
      </c>
      <c r="C7" s="138">
        <v>3</v>
      </c>
      <c r="D7" s="138">
        <v>4</v>
      </c>
      <c r="E7" s="138">
        <v>5</v>
      </c>
      <c r="F7" s="138">
        <v>6</v>
      </c>
      <c r="G7" s="138">
        <v>7</v>
      </c>
      <c r="H7" s="138">
        <v>8</v>
      </c>
    </row>
    <row r="8" spans="1:8" s="358" customFormat="1" ht="23.25">
      <c r="A8" s="355" t="s">
        <v>119</v>
      </c>
      <c r="B8" s="355"/>
      <c r="C8" s="356"/>
      <c r="D8" s="357" t="s">
        <v>193</v>
      </c>
      <c r="E8" s="357"/>
      <c r="F8" s="357">
        <f>F9+F10+F11+F12+F14+F18+F19+F20+F21+F22+F24+F25+F26+F27+F29+F30+F32+F33+F34+F35+F36+F39+F40+F38</f>
        <v>14989400</v>
      </c>
      <c r="G8" s="357">
        <f>G9+G10+G11+G12+G14+G18+G19+G20+G21+G22+G24+G25+G26+G27+G29+G30+G32+G33+G34+G35+G36+G39+G40+G38</f>
        <v>3498000</v>
      </c>
      <c r="H8" s="357">
        <f>H9+H10+H11+H12+H14+H18+H19+H20+H21+H22+H24+H25+H26+H27+H29+H30+H32+H33+H34+H35+H36+H39+H40+H38</f>
        <v>18487400</v>
      </c>
    </row>
    <row r="9" spans="1:8" s="157" customFormat="1" ht="39">
      <c r="A9" s="341" t="s">
        <v>356</v>
      </c>
      <c r="B9" s="342" t="s">
        <v>149</v>
      </c>
      <c r="C9" s="343" t="s">
        <v>120</v>
      </c>
      <c r="D9" s="248" t="s">
        <v>357</v>
      </c>
      <c r="E9" s="253" t="s">
        <v>361</v>
      </c>
      <c r="F9" s="359">
        <v>72000</v>
      </c>
      <c r="G9" s="360"/>
      <c r="H9" s="359">
        <f>F9+G9</f>
        <v>72000</v>
      </c>
    </row>
    <row r="10" spans="1:8" s="157" customFormat="1" ht="58.5">
      <c r="A10" s="341" t="s">
        <v>356</v>
      </c>
      <c r="B10" s="342" t="s">
        <v>149</v>
      </c>
      <c r="C10" s="343" t="s">
        <v>120</v>
      </c>
      <c r="D10" s="248" t="s">
        <v>357</v>
      </c>
      <c r="E10" s="248" t="s">
        <v>422</v>
      </c>
      <c r="F10" s="359">
        <v>50000</v>
      </c>
      <c r="G10" s="360"/>
      <c r="H10" s="359">
        <f>F10+G10</f>
        <v>50000</v>
      </c>
    </row>
    <row r="11" spans="1:8" s="157" customFormat="1" ht="58.5">
      <c r="A11" s="341" t="s">
        <v>356</v>
      </c>
      <c r="B11" s="342" t="s">
        <v>149</v>
      </c>
      <c r="C11" s="343" t="s">
        <v>120</v>
      </c>
      <c r="D11" s="248" t="s">
        <v>357</v>
      </c>
      <c r="E11" s="248" t="s">
        <v>417</v>
      </c>
      <c r="F11" s="359">
        <v>5000</v>
      </c>
      <c r="G11" s="360"/>
      <c r="H11" s="359">
        <f>F11+G11</f>
        <v>5000</v>
      </c>
    </row>
    <row r="12" spans="1:8" ht="34.5" customHeight="1">
      <c r="A12" s="318" t="s">
        <v>234</v>
      </c>
      <c r="B12" s="342" t="s">
        <v>346</v>
      </c>
      <c r="C12" s="344"/>
      <c r="D12" s="248" t="s">
        <v>128</v>
      </c>
      <c r="E12" s="248"/>
      <c r="F12" s="359">
        <f>F13</f>
        <v>70000</v>
      </c>
      <c r="G12" s="359"/>
      <c r="H12" s="359">
        <f>H13</f>
        <v>70000</v>
      </c>
    </row>
    <row r="13" spans="1:8" ht="71.25" customHeight="1">
      <c r="A13" s="345" t="s">
        <v>235</v>
      </c>
      <c r="B13" s="346" t="s">
        <v>236</v>
      </c>
      <c r="C13" s="347" t="s">
        <v>129</v>
      </c>
      <c r="D13" s="314" t="s">
        <v>237</v>
      </c>
      <c r="E13" s="250" t="s">
        <v>364</v>
      </c>
      <c r="F13" s="315">
        <v>70000</v>
      </c>
      <c r="G13" s="361"/>
      <c r="H13" s="362">
        <f>F13+G13</f>
        <v>70000</v>
      </c>
    </row>
    <row r="14" spans="1:9" ht="20.25">
      <c r="A14" s="318" t="s">
        <v>238</v>
      </c>
      <c r="B14" s="342" t="s">
        <v>239</v>
      </c>
      <c r="C14" s="344"/>
      <c r="D14" s="251" t="s">
        <v>106</v>
      </c>
      <c r="E14" s="248"/>
      <c r="F14" s="363">
        <f>SUM(F15:F17)</f>
        <v>290000</v>
      </c>
      <c r="G14" s="363">
        <f>SUM(G15:G17)</f>
        <v>0</v>
      </c>
      <c r="H14" s="363">
        <f>SUM(H15:H17)</f>
        <v>290000</v>
      </c>
      <c r="I14" s="216"/>
    </row>
    <row r="15" spans="1:8" ht="42.75" customHeight="1">
      <c r="A15" s="345" t="s">
        <v>241</v>
      </c>
      <c r="B15" s="346" t="s">
        <v>242</v>
      </c>
      <c r="C15" s="347" t="s">
        <v>132</v>
      </c>
      <c r="D15" s="249" t="s">
        <v>21</v>
      </c>
      <c r="E15" s="250" t="s">
        <v>347</v>
      </c>
      <c r="F15" s="362">
        <v>180000</v>
      </c>
      <c r="G15" s="364"/>
      <c r="H15" s="364">
        <f>F15+G15</f>
        <v>180000</v>
      </c>
    </row>
    <row r="16" spans="1:8" ht="61.5" customHeight="1">
      <c r="A16" s="345" t="s">
        <v>241</v>
      </c>
      <c r="B16" s="346" t="s">
        <v>242</v>
      </c>
      <c r="C16" s="347" t="s">
        <v>132</v>
      </c>
      <c r="D16" s="249" t="s">
        <v>21</v>
      </c>
      <c r="E16" s="250" t="s">
        <v>365</v>
      </c>
      <c r="F16" s="362">
        <v>10000</v>
      </c>
      <c r="G16" s="364"/>
      <c r="H16" s="364">
        <f>F16+G16</f>
        <v>10000</v>
      </c>
    </row>
    <row r="17" spans="1:8" ht="61.5" customHeight="1">
      <c r="A17" s="345" t="s">
        <v>241</v>
      </c>
      <c r="B17" s="346" t="s">
        <v>242</v>
      </c>
      <c r="C17" s="347" t="s">
        <v>132</v>
      </c>
      <c r="D17" s="249" t="s">
        <v>21</v>
      </c>
      <c r="E17" s="250" t="s">
        <v>413</v>
      </c>
      <c r="F17" s="362">
        <v>100000</v>
      </c>
      <c r="G17" s="365"/>
      <c r="H17" s="364">
        <f>F17+G17</f>
        <v>100000</v>
      </c>
    </row>
    <row r="18" spans="1:8" s="300" customFormat="1" ht="81.75" customHeight="1">
      <c r="A18" s="318" t="s">
        <v>248</v>
      </c>
      <c r="B18" s="342" t="s">
        <v>249</v>
      </c>
      <c r="C18" s="344" t="s">
        <v>139</v>
      </c>
      <c r="D18" s="316" t="s">
        <v>250</v>
      </c>
      <c r="E18" s="248" t="s">
        <v>221</v>
      </c>
      <c r="F18" s="317">
        <v>4387200</v>
      </c>
      <c r="G18" s="322">
        <v>303000</v>
      </c>
      <c r="H18" s="364">
        <f>F18+G18</f>
        <v>4690200</v>
      </c>
    </row>
    <row r="19" spans="1:8" ht="66" customHeight="1">
      <c r="A19" s="318" t="s">
        <v>245</v>
      </c>
      <c r="B19" s="342" t="s">
        <v>246</v>
      </c>
      <c r="C19" s="344" t="s">
        <v>139</v>
      </c>
      <c r="D19" s="252" t="s">
        <v>247</v>
      </c>
      <c r="E19" s="253" t="s">
        <v>396</v>
      </c>
      <c r="F19" s="364">
        <v>200000</v>
      </c>
      <c r="G19" s="364"/>
      <c r="H19" s="364">
        <f aca="true" t="shared" si="0" ref="H19:H35">F19+G19</f>
        <v>200000</v>
      </c>
    </row>
    <row r="20" spans="1:8" ht="105" customHeight="1">
      <c r="A20" s="318" t="s">
        <v>245</v>
      </c>
      <c r="B20" s="342" t="s">
        <v>246</v>
      </c>
      <c r="C20" s="344" t="s">
        <v>139</v>
      </c>
      <c r="D20" s="254" t="s">
        <v>247</v>
      </c>
      <c r="E20" s="253" t="s">
        <v>395</v>
      </c>
      <c r="F20" s="317">
        <v>4280000</v>
      </c>
      <c r="G20" s="364">
        <v>1810000</v>
      </c>
      <c r="H20" s="364">
        <f t="shared" si="0"/>
        <v>6090000</v>
      </c>
    </row>
    <row r="21" spans="1:8" ht="49.5" customHeight="1">
      <c r="A21" s="318" t="s">
        <v>245</v>
      </c>
      <c r="B21" s="342" t="s">
        <v>246</v>
      </c>
      <c r="C21" s="344" t="s">
        <v>139</v>
      </c>
      <c r="D21" s="254" t="s">
        <v>247</v>
      </c>
      <c r="E21" s="248" t="s">
        <v>348</v>
      </c>
      <c r="F21" s="317">
        <v>40000</v>
      </c>
      <c r="G21" s="317">
        <v>160000</v>
      </c>
      <c r="H21" s="364">
        <f t="shared" si="0"/>
        <v>200000</v>
      </c>
    </row>
    <row r="22" spans="1:8" ht="62.25" customHeight="1">
      <c r="A22" s="318" t="s">
        <v>245</v>
      </c>
      <c r="B22" s="342" t="s">
        <v>246</v>
      </c>
      <c r="C22" s="344" t="s">
        <v>139</v>
      </c>
      <c r="D22" s="254" t="s">
        <v>247</v>
      </c>
      <c r="E22" s="253" t="s">
        <v>349</v>
      </c>
      <c r="F22" s="364">
        <v>150000</v>
      </c>
      <c r="G22" s="364"/>
      <c r="H22" s="364">
        <f t="shared" si="0"/>
        <v>150000</v>
      </c>
    </row>
    <row r="23" spans="1:8" ht="72.75" customHeight="1" hidden="1">
      <c r="A23" s="318" t="s">
        <v>137</v>
      </c>
      <c r="B23" s="342" t="s">
        <v>138</v>
      </c>
      <c r="C23" s="344" t="s">
        <v>139</v>
      </c>
      <c r="D23" s="254" t="s">
        <v>25</v>
      </c>
      <c r="E23" s="248" t="s">
        <v>175</v>
      </c>
      <c r="F23" s="366"/>
      <c r="G23" s="364"/>
      <c r="H23" s="364">
        <f t="shared" si="0"/>
        <v>0</v>
      </c>
    </row>
    <row r="24" spans="1:8" ht="69.75" customHeight="1">
      <c r="A24" s="318" t="s">
        <v>253</v>
      </c>
      <c r="B24" s="342" t="s">
        <v>254</v>
      </c>
      <c r="C24" s="344" t="s">
        <v>145</v>
      </c>
      <c r="D24" s="316" t="s">
        <v>255</v>
      </c>
      <c r="E24" s="316" t="s">
        <v>366</v>
      </c>
      <c r="F24" s="317">
        <v>315000</v>
      </c>
      <c r="G24" s="317">
        <v>45000</v>
      </c>
      <c r="H24" s="364">
        <f t="shared" si="0"/>
        <v>360000</v>
      </c>
    </row>
    <row r="25" spans="1:8" ht="72" customHeight="1">
      <c r="A25" s="318" t="s">
        <v>256</v>
      </c>
      <c r="B25" s="319" t="s">
        <v>257</v>
      </c>
      <c r="C25" s="341" t="s">
        <v>143</v>
      </c>
      <c r="D25" s="316" t="s">
        <v>258</v>
      </c>
      <c r="E25" s="316" t="s">
        <v>366</v>
      </c>
      <c r="F25" s="316"/>
      <c r="G25" s="317">
        <v>700000</v>
      </c>
      <c r="H25" s="364">
        <f t="shared" si="0"/>
        <v>700000</v>
      </c>
    </row>
    <row r="26" spans="1:8" ht="71.25" customHeight="1">
      <c r="A26" s="318" t="s">
        <v>270</v>
      </c>
      <c r="B26" s="319" t="s">
        <v>350</v>
      </c>
      <c r="C26" s="341" t="s">
        <v>144</v>
      </c>
      <c r="D26" s="340" t="s">
        <v>76</v>
      </c>
      <c r="E26" s="323" t="s">
        <v>412</v>
      </c>
      <c r="F26" s="364">
        <v>180000</v>
      </c>
      <c r="G26" s="367"/>
      <c r="H26" s="364">
        <f t="shared" si="0"/>
        <v>180000</v>
      </c>
    </row>
    <row r="27" spans="1:8" ht="75" customHeight="1">
      <c r="A27" s="318" t="s">
        <v>269</v>
      </c>
      <c r="B27" s="348">
        <v>7440</v>
      </c>
      <c r="C27" s="341" t="s">
        <v>187</v>
      </c>
      <c r="D27" s="340" t="s">
        <v>351</v>
      </c>
      <c r="E27" s="316" t="s">
        <v>352</v>
      </c>
      <c r="F27" s="364">
        <v>4695000</v>
      </c>
      <c r="G27" s="364">
        <v>180000</v>
      </c>
      <c r="H27" s="364">
        <f t="shared" si="0"/>
        <v>4875000</v>
      </c>
    </row>
    <row r="28" spans="1:8" ht="15.75" customHeight="1" hidden="1">
      <c r="A28" s="318" t="s">
        <v>197</v>
      </c>
      <c r="B28" s="349"/>
      <c r="C28" s="340">
        <v>100102</v>
      </c>
      <c r="D28" s="252" t="s">
        <v>19</v>
      </c>
      <c r="E28" s="316" t="s">
        <v>176</v>
      </c>
      <c r="F28" s="364"/>
      <c r="G28" s="364"/>
      <c r="H28" s="364">
        <f t="shared" si="0"/>
        <v>0</v>
      </c>
    </row>
    <row r="29" spans="1:8" ht="60" customHeight="1">
      <c r="A29" s="318" t="s">
        <v>273</v>
      </c>
      <c r="B29" s="342" t="s">
        <v>274</v>
      </c>
      <c r="C29" s="344" t="s">
        <v>142</v>
      </c>
      <c r="D29" s="316" t="s">
        <v>275</v>
      </c>
      <c r="E29" s="316" t="s">
        <v>366</v>
      </c>
      <c r="F29" s="317">
        <v>50000</v>
      </c>
      <c r="G29" s="316"/>
      <c r="H29" s="364">
        <f>F29+G29</f>
        <v>50000</v>
      </c>
    </row>
    <row r="30" spans="1:8" ht="105.75" customHeight="1">
      <c r="A30" s="318" t="s">
        <v>276</v>
      </c>
      <c r="B30" s="348">
        <v>7660</v>
      </c>
      <c r="C30" s="344" t="s">
        <v>142</v>
      </c>
      <c r="D30" s="316" t="s">
        <v>278</v>
      </c>
      <c r="E30" s="316" t="s">
        <v>366</v>
      </c>
      <c r="F30" s="317">
        <v>18000</v>
      </c>
      <c r="G30" s="316"/>
      <c r="H30" s="364">
        <f t="shared" si="0"/>
        <v>18000</v>
      </c>
    </row>
    <row r="31" spans="1:8" ht="70.5" customHeight="1" hidden="1">
      <c r="A31" s="318" t="s">
        <v>279</v>
      </c>
      <c r="B31" s="348">
        <v>7670</v>
      </c>
      <c r="C31" s="344" t="s">
        <v>142</v>
      </c>
      <c r="D31" s="316" t="s">
        <v>226</v>
      </c>
      <c r="E31" s="248" t="s">
        <v>221</v>
      </c>
      <c r="F31" s="316"/>
      <c r="G31" s="317"/>
      <c r="H31" s="364">
        <f t="shared" si="0"/>
        <v>0</v>
      </c>
    </row>
    <row r="32" spans="1:8" ht="70.5" customHeight="1">
      <c r="A32" s="318" t="s">
        <v>358</v>
      </c>
      <c r="B32" s="350">
        <v>7680</v>
      </c>
      <c r="C32" s="320" t="s">
        <v>142</v>
      </c>
      <c r="D32" s="324" t="s">
        <v>360</v>
      </c>
      <c r="E32" s="253" t="s">
        <v>362</v>
      </c>
      <c r="F32" s="317">
        <v>5200</v>
      </c>
      <c r="G32" s="317"/>
      <c r="H32" s="364">
        <f t="shared" si="0"/>
        <v>5200</v>
      </c>
    </row>
    <row r="33" spans="1:8" ht="70.5" customHeight="1">
      <c r="A33" s="318" t="s">
        <v>301</v>
      </c>
      <c r="B33" s="319" t="s">
        <v>302</v>
      </c>
      <c r="C33" s="320" t="s">
        <v>142</v>
      </c>
      <c r="D33" s="338" t="s">
        <v>303</v>
      </c>
      <c r="E33" s="248" t="s">
        <v>363</v>
      </c>
      <c r="F33" s="317">
        <v>37000</v>
      </c>
      <c r="G33" s="317"/>
      <c r="H33" s="364">
        <f t="shared" si="0"/>
        <v>37000</v>
      </c>
    </row>
    <row r="34" spans="1:8" ht="59.25" customHeight="1">
      <c r="A34" s="318" t="s">
        <v>285</v>
      </c>
      <c r="B34" s="348">
        <v>8110</v>
      </c>
      <c r="C34" s="344" t="s">
        <v>127</v>
      </c>
      <c r="D34" s="251" t="s">
        <v>353</v>
      </c>
      <c r="E34" s="248" t="s">
        <v>399</v>
      </c>
      <c r="F34" s="317">
        <v>50000</v>
      </c>
      <c r="G34" s="316"/>
      <c r="H34" s="364">
        <f t="shared" si="0"/>
        <v>50000</v>
      </c>
    </row>
    <row r="35" spans="1:8" ht="59.25" customHeight="1">
      <c r="A35" s="318" t="s">
        <v>287</v>
      </c>
      <c r="B35" s="348">
        <v>8340</v>
      </c>
      <c r="C35" s="344" t="s">
        <v>146</v>
      </c>
      <c r="D35" s="324" t="s">
        <v>408</v>
      </c>
      <c r="E35" s="248" t="s">
        <v>414</v>
      </c>
      <c r="F35" s="316"/>
      <c r="G35" s="317">
        <v>192000</v>
      </c>
      <c r="H35" s="364">
        <f t="shared" si="0"/>
        <v>192000</v>
      </c>
    </row>
    <row r="36" spans="1:8" ht="72.75" customHeight="1">
      <c r="A36" s="351" t="s">
        <v>328</v>
      </c>
      <c r="B36" s="351" t="s">
        <v>329</v>
      </c>
      <c r="C36" s="352"/>
      <c r="D36" s="339" t="s">
        <v>330</v>
      </c>
      <c r="E36" s="253"/>
      <c r="F36" s="364">
        <f>F37</f>
        <v>30000</v>
      </c>
      <c r="G36" s="364">
        <f>G37</f>
        <v>8000</v>
      </c>
      <c r="H36" s="364">
        <f>H37</f>
        <v>38000</v>
      </c>
    </row>
    <row r="37" spans="1:8" ht="72" customHeight="1">
      <c r="A37" s="353" t="s">
        <v>327</v>
      </c>
      <c r="B37" s="353" t="s">
        <v>331</v>
      </c>
      <c r="C37" s="354" t="s">
        <v>161</v>
      </c>
      <c r="D37" s="256" t="s">
        <v>332</v>
      </c>
      <c r="E37" s="250" t="s">
        <v>105</v>
      </c>
      <c r="F37" s="364">
        <v>30000</v>
      </c>
      <c r="G37" s="364">
        <v>8000</v>
      </c>
      <c r="H37" s="364">
        <f>F37+G37</f>
        <v>38000</v>
      </c>
    </row>
    <row r="38" spans="1:8" ht="104.25" customHeight="1">
      <c r="A38" s="351" t="s">
        <v>402</v>
      </c>
      <c r="B38" s="351" t="s">
        <v>407</v>
      </c>
      <c r="C38" s="352" t="s">
        <v>149</v>
      </c>
      <c r="D38" s="337" t="s">
        <v>403</v>
      </c>
      <c r="E38" s="253" t="s">
        <v>443</v>
      </c>
      <c r="F38" s="364"/>
      <c r="G38" s="364">
        <v>100000</v>
      </c>
      <c r="H38" s="364">
        <f>F38+G38</f>
        <v>100000</v>
      </c>
    </row>
    <row r="39" spans="1:8" ht="109.5" customHeight="1">
      <c r="A39" s="351" t="s">
        <v>402</v>
      </c>
      <c r="B39" s="351" t="s">
        <v>407</v>
      </c>
      <c r="C39" s="352" t="s">
        <v>149</v>
      </c>
      <c r="D39" s="337" t="s">
        <v>403</v>
      </c>
      <c r="E39" s="253" t="s">
        <v>442</v>
      </c>
      <c r="F39" s="364">
        <v>40000</v>
      </c>
      <c r="G39" s="364"/>
      <c r="H39" s="364">
        <f>F39+G39</f>
        <v>40000</v>
      </c>
    </row>
    <row r="40" spans="1:8" ht="109.5" customHeight="1">
      <c r="A40" s="351" t="s">
        <v>402</v>
      </c>
      <c r="B40" s="351" t="s">
        <v>407</v>
      </c>
      <c r="C40" s="352" t="s">
        <v>149</v>
      </c>
      <c r="D40" s="337" t="s">
        <v>403</v>
      </c>
      <c r="E40" s="253" t="s">
        <v>461</v>
      </c>
      <c r="F40" s="364">
        <v>25000</v>
      </c>
      <c r="G40" s="364"/>
      <c r="H40" s="364">
        <f>F40+G40</f>
        <v>25000</v>
      </c>
    </row>
    <row r="41" spans="1:8" ht="20.25">
      <c r="A41" s="255"/>
      <c r="B41" s="255"/>
      <c r="C41" s="252"/>
      <c r="D41" s="257" t="s">
        <v>24</v>
      </c>
      <c r="E41" s="252"/>
      <c r="F41" s="56">
        <f>F9+F10+F11+F12+F14+F18+F19+F20+F21+F22+F24+F25+F26+F27+F29+F30+F32+F33+F34+F35+F36+F38+F39+F40</f>
        <v>14989400</v>
      </c>
      <c r="G41" s="56">
        <f>G9+G10+G11+G12+G14+G18+G19+G20+G21+G22+G24+G25+G26+G27+G29+G30+G32+G33+G34+G35+G36+G38+G39+G40</f>
        <v>3498000</v>
      </c>
      <c r="H41" s="56">
        <f>H9+H10+H11+H12+H14+H18+H19+H20+H21+H22+H24+H25+H26+H27+H29+H30+H32+H33+H34+H35+H36+H38+H39+H40</f>
        <v>18487400</v>
      </c>
    </row>
    <row r="42" spans="1:8" ht="19.5">
      <c r="A42" s="328"/>
      <c r="B42" s="328"/>
      <c r="C42" s="329"/>
      <c r="D42" s="330"/>
      <c r="E42" s="329"/>
      <c r="F42" s="331"/>
      <c r="G42" s="331"/>
      <c r="H42" s="331"/>
    </row>
    <row r="43" spans="1:8" ht="19.5">
      <c r="A43" s="328"/>
      <c r="B43" s="328"/>
      <c r="C43" s="329"/>
      <c r="D43" s="330"/>
      <c r="E43" s="329"/>
      <c r="F43" s="331"/>
      <c r="G43" s="331"/>
      <c r="H43" s="331"/>
    </row>
    <row r="44" spans="1:8" ht="36" customHeight="1">
      <c r="A44" s="606" t="s">
        <v>169</v>
      </c>
      <c r="B44" s="606"/>
      <c r="C44" s="606"/>
      <c r="D44" s="606"/>
      <c r="E44" s="606"/>
      <c r="F44" s="606"/>
      <c r="G44" s="606"/>
      <c r="H44" s="606"/>
    </row>
  </sheetData>
  <sheetProtection/>
  <mergeCells count="6">
    <mergeCell ref="F2:J2"/>
    <mergeCell ref="A44:H44"/>
    <mergeCell ref="C5:H5"/>
    <mergeCell ref="F3:I3"/>
    <mergeCell ref="B4:G4"/>
    <mergeCell ref="F1:H1"/>
  </mergeCells>
  <printOptions/>
  <pageMargins left="0.69" right="0.32" top="0.25" bottom="0.29" header="0.25" footer="0.28"/>
  <pageSetup horizontalDpi="600" verticalDpi="600" orientation="portrait" paperSize="9" scale="3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cp:lastModifiedBy>
  <cp:lastPrinted>2018-05-17T09:16:51Z</cp:lastPrinted>
  <dcterms:created xsi:type="dcterms:W3CDTF">2011-01-13T06:40:57Z</dcterms:created>
  <dcterms:modified xsi:type="dcterms:W3CDTF">2018-05-17T09:17:29Z</dcterms:modified>
  <cp:category/>
  <cp:version/>
  <cp:contentType/>
  <cp:contentStatus/>
</cp:coreProperties>
</file>