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<sst xmlns="http://schemas.openxmlformats.org/spreadsheetml/2006/main" count="70" uniqueCount="70">
  <si>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Виконано</t>
  </si>
  <si>
    <t>Назва</t>
  </si>
  <si>
    <t>Разом  по загальному фонду</t>
  </si>
  <si>
    <t>Видатки за рахунок власних надходжень бюджетних установ</t>
  </si>
  <si>
    <t>ВСЬОГО ВИДАТКІВ</t>
  </si>
  <si>
    <t>Бюджет розвитку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</si>
  <si>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</si>
  <si>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</si>
  <si>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</si>
  <si>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КРЕДИТУВАННЯ ЗАГАЛЬНОГО ФОНДУ</t>
  </si>
  <si>
    <t>% до  призначень на звітний період</t>
  </si>
  <si>
    <t>КПКВ</t>
  </si>
  <si>
    <t>1000</t>
  </si>
  <si>
    <t>3000</t>
  </si>
  <si>
    <t>Державне управління</t>
  </si>
  <si>
    <t>Освіта</t>
  </si>
  <si>
    <t>Соціальний захист і соціальне забезпечення</t>
  </si>
  <si>
    <t>Соціальний захист ветеранів війни і праці</t>
  </si>
  <si>
    <t>4000</t>
  </si>
  <si>
    <t>Культура і мистецтво</t>
  </si>
  <si>
    <t>5000</t>
  </si>
  <si>
    <t>Фізична культура і спорт</t>
  </si>
  <si>
    <t>6000</t>
  </si>
  <si>
    <t>Житлово - комунальне господарство</t>
  </si>
  <si>
    <t>Забезпечення функціонування комбінатів комунальних підприємств, районних виробничих об’єднань та інших підприємств, установ, організацій житлово - комунального господарства</t>
  </si>
  <si>
    <t>7000</t>
  </si>
  <si>
    <t>8000</t>
  </si>
  <si>
    <t>Резервний фонд</t>
  </si>
  <si>
    <t>Міжбюджетні трансферти</t>
  </si>
  <si>
    <t>Реверсна дотація</t>
  </si>
  <si>
    <t>0100</t>
  </si>
  <si>
    <t>3190</t>
  </si>
  <si>
    <t>3240</t>
  </si>
  <si>
    <t>Інші заклади та заходи</t>
  </si>
  <si>
    <t>6020</t>
  </si>
  <si>
    <t>6030</t>
  </si>
  <si>
    <t>Організація благоустрою населених пунктів</t>
  </si>
  <si>
    <t>Економічна діяльність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</si>
  <si>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</si>
  <si>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</si>
  <si>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</si>
  <si>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</si>
  <si>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</si>
  <si>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>Утримання та розвиток інших об’єктів транспортної інфраструктури</t>
  </si>
  <si>
    <t>7600</t>
  </si>
  <si>
    <t>Інші програми та заходи, пов’язані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</si>
  <si>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</si>
  <si>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</si>
  <si>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8700</t>
  </si>
  <si>
    <t>9110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</si>
  <si>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</si>
  <si>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</si>
  <si>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7691</t>
  </si>
  <si>
    <t>8340</t>
  </si>
  <si>
    <t xml:space="preserve">% до  річних призначень </t>
  </si>
  <si>
    <t>Інша діяльність</t>
  </si>
  <si>
    <t>Природоохоронні заходи за рахунок цільових фондів</t>
  </si>
  <si>
    <t>Виконання заходів за рахунок цільових фондів, утворених ВР АРК, органами місцевого самоврядування і місцевими органами виконавчої влади і фондів, утворених ВР АРК, органами місцевого самоврядування і місцевими органами виконавчої влади</t>
  </si>
  <si>
    <t>9770</t>
  </si>
  <si>
    <t>6013</t>
  </si>
  <si>
    <t>Забезпечення діяльності водопровідно - каналізаційного господарства</t>
  </si>
  <si>
    <t>9800</t>
  </si>
  <si>
    <t>Субвенція з місцевого бюджету держаному бюджету на виконання програм соціально - економічного розвитк регіонів</t>
  </si>
  <si>
    <t>Бюджет на 2019 рік (із внесеними змінами)</t>
  </si>
  <si>
    <t>2000</t>
  </si>
  <si>
    <t>Охорона здоров’я</t>
  </si>
  <si>
    <t>Інші субвенції з місцевого бюджету</t>
  </si>
  <si>
    <t>Бюджет на І півріччя 2019 року (із внесеними змінами)</t>
  </si>
  <si>
    <t>6011</t>
  </si>
  <si>
    <t>Експлуатація та технічне обслуговування житлового фонду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</si>
</sst>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18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right"/>
    </xf>
    <xf numFmtId="18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84" fontId="6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84" fontId="6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184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84" fontId="5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18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4" fontId="0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right"/>
    </xf>
    <xf numFmtId="184" fontId="1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184" fontId="8" fillId="33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184" fontId="8" fillId="34" borderId="10" xfId="0" applyNumberFormat="1" applyFont="1" applyFill="1" applyBorder="1" applyAlignment="1">
      <alignment wrapText="1"/>
    </xf>
    <xf numFmtId="184" fontId="8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84" fontId="8" fillId="34" borderId="10" xfId="0" applyNumberFormat="1" applyFont="1" applyFill="1" applyBorder="1" applyAlignment="1">
      <alignment horizontal="right"/>
    </xf>
    <xf numFmtId="49" fontId="7" fillId="18" borderId="10" xfId="0" applyNumberFormat="1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 wrapText="1"/>
    </xf>
    <xf numFmtId="184" fontId="8" fillId="18" borderId="10" xfId="0" applyNumberFormat="1" applyFont="1" applyFill="1" applyBorder="1" applyAlignment="1">
      <alignment wrapText="1"/>
    </xf>
    <xf numFmtId="184" fontId="2" fillId="18" borderId="10" xfId="0" applyNumberFormat="1" applyFont="1" applyFill="1" applyBorder="1" applyAlignment="1">
      <alignment/>
    </xf>
    <xf numFmtId="184" fontId="1" fillId="18" borderId="10" xfId="0" applyNumberFormat="1" applyFont="1" applyFill="1" applyBorder="1" applyAlignment="1">
      <alignment/>
    </xf>
    <xf numFmtId="0" fontId="1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8">
      <selection activeCell="F33" sqref="F33"/>
    </sheetView>
  </sheetViews>
  <sheetFormatPr defaultColWidth="9.00390625" defaultRowHeight="12.75"/>
  <cols>
    <col min="1" max="1" width="7.25390625" style="0" customWidth="1"/>
    <col min="2" max="2" width="40.00390625" style="0" customWidth="1"/>
    <col min="3" max="3" width="13.25390625" style="0" customWidth="1"/>
    <col min="4" max="4" width="13.00390625" style="0" customWidth="1"/>
    <col min="5" max="5" width="12.25390625" style="0" customWidth="1"/>
    <col min="6" max="7" width="11.25390625" style="0" customWidth="1"/>
  </cols>
  <sheetData>
    <row r="1" spans="1:7" ht="54.75" customHeight="1">
      <c r="A1" s="4" t="s">
        <v>11</v>
      </c>
      <c r="B1" s="5" t="s">
        <v>1</v>
      </c>
      <c r="C1" s="18" t="s">
        <v>63</v>
      </c>
      <c r="D1" s="18" t="s">
        <v>67</v>
      </c>
      <c r="E1" s="26" t="s">
        <v>0</v>
      </c>
      <c r="F1" s="14" t="s">
        <v>10</v>
      </c>
      <c r="G1" s="14" t="s">
        <v>54</v>
      </c>
    </row>
    <row r="2" spans="1:7" ht="12.75">
      <c r="A2" s="43"/>
      <c r="B2" s="44" t="s">
        <v>7</v>
      </c>
      <c r="C2" s="45"/>
      <c r="D2" s="45"/>
      <c r="E2" s="43"/>
      <c r="F2" s="43"/>
      <c r="G2" s="43"/>
    </row>
    <row r="3" spans="1:7" ht="12.75">
      <c r="A3" s="15" t="s">
        <v>30</v>
      </c>
      <c r="B3" s="17" t="s">
        <v>14</v>
      </c>
      <c r="C3" s="6">
        <v>17157.1</v>
      </c>
      <c r="D3" s="6">
        <v>9529.92</v>
      </c>
      <c r="E3" s="11">
        <v>6721.905</v>
      </c>
      <c r="F3" s="2">
        <f aca="true" t="shared" si="0" ref="F3:F11">E3/D3*100</f>
        <v>70.53474740606427</v>
      </c>
      <c r="G3" s="2">
        <f>E3/C3*100</f>
        <v>39.178561645033255</v>
      </c>
    </row>
    <row r="4" spans="1:7" ht="12.75">
      <c r="A4" s="15" t="s">
        <v>12</v>
      </c>
      <c r="B4" s="17" t="s">
        <v>15</v>
      </c>
      <c r="C4" s="6">
        <v>77449.948</v>
      </c>
      <c r="D4" s="6">
        <v>49038.77</v>
      </c>
      <c r="E4" s="11">
        <v>36107.4</v>
      </c>
      <c r="F4" s="2">
        <f t="shared" si="0"/>
        <v>73.63031332148013</v>
      </c>
      <c r="G4" s="2">
        <f aca="true" t="shared" si="1" ref="G4:G37">E4/C4*100</f>
        <v>46.620302443585885</v>
      </c>
    </row>
    <row r="5" spans="1:7" ht="12.75">
      <c r="A5" s="15" t="s">
        <v>64</v>
      </c>
      <c r="B5" s="17" t="s">
        <v>65</v>
      </c>
      <c r="C5" s="6">
        <v>630</v>
      </c>
      <c r="D5" s="6">
        <v>418.78</v>
      </c>
      <c r="E5" s="11">
        <v>200.8</v>
      </c>
      <c r="F5" s="2">
        <f t="shared" si="0"/>
        <v>47.94880366779694</v>
      </c>
      <c r="G5" s="2">
        <f>E5/C5*100</f>
        <v>31.873015873015873</v>
      </c>
    </row>
    <row r="6" spans="1:7" ht="12.75">
      <c r="A6" s="15" t="s">
        <v>13</v>
      </c>
      <c r="B6" s="17" t="s">
        <v>16</v>
      </c>
      <c r="C6" s="6">
        <f>SUM(C7:C8)</f>
        <v>6841.669</v>
      </c>
      <c r="D6" s="6">
        <f>SUM(D7:D8)</f>
        <v>5223.469</v>
      </c>
      <c r="E6" s="6">
        <f>SUM(E7:E8)</f>
        <v>3488.621</v>
      </c>
      <c r="F6" s="2">
        <f t="shared" si="0"/>
        <v>66.78743570604134</v>
      </c>
      <c r="G6" s="2">
        <f t="shared" si="1"/>
        <v>50.9907889434581</v>
      </c>
    </row>
    <row r="7" spans="1:7" ht="12.75">
      <c r="A7" s="16" t="s">
        <v>31</v>
      </c>
      <c r="B7" s="22" t="s">
        <v>17</v>
      </c>
      <c r="C7" s="9">
        <v>100</v>
      </c>
      <c r="D7" s="9">
        <v>60</v>
      </c>
      <c r="E7" s="9">
        <v>34.474</v>
      </c>
      <c r="F7" s="33">
        <f t="shared" si="0"/>
        <v>57.456666666666656</v>
      </c>
      <c r="G7" s="2">
        <f t="shared" si="1"/>
        <v>34.474</v>
      </c>
    </row>
    <row r="8" spans="1:7" ht="12" customHeight="1">
      <c r="A8" s="16" t="s">
        <v>32</v>
      </c>
      <c r="B8" s="31" t="s">
        <v>33</v>
      </c>
      <c r="C8" s="9">
        <v>6741.669</v>
      </c>
      <c r="D8" s="9">
        <v>5163.469</v>
      </c>
      <c r="E8" s="13">
        <v>3454.147</v>
      </c>
      <c r="F8" s="2">
        <f t="shared" si="0"/>
        <v>66.89586012814253</v>
      </c>
      <c r="G8" s="2">
        <f t="shared" si="1"/>
        <v>51.2357844919411</v>
      </c>
    </row>
    <row r="9" spans="1:7" ht="12" customHeight="1">
      <c r="A9" s="15" t="s">
        <v>18</v>
      </c>
      <c r="B9" s="30" t="s">
        <v>19</v>
      </c>
      <c r="C9" s="29">
        <v>6854.1</v>
      </c>
      <c r="D9" s="29">
        <v>4617.4</v>
      </c>
      <c r="E9" s="11">
        <v>2732.7</v>
      </c>
      <c r="F9" s="2">
        <f t="shared" si="0"/>
        <v>59.18265690648417</v>
      </c>
      <c r="G9" s="2">
        <f t="shared" si="1"/>
        <v>39.86956712040968</v>
      </c>
    </row>
    <row r="10" spans="1:7" ht="12" customHeight="1">
      <c r="A10" s="15" t="s">
        <v>20</v>
      </c>
      <c r="B10" s="30" t="s">
        <v>21</v>
      </c>
      <c r="C10" s="29">
        <v>1436</v>
      </c>
      <c r="D10" s="29">
        <v>914.1</v>
      </c>
      <c r="E10" s="11">
        <v>703.048</v>
      </c>
      <c r="F10" s="2">
        <f t="shared" si="0"/>
        <v>76.91149764795973</v>
      </c>
      <c r="G10" s="2">
        <f t="shared" si="1"/>
        <v>48.958774373259054</v>
      </c>
    </row>
    <row r="11" spans="1:7" ht="16.5" customHeight="1">
      <c r="A11" s="15" t="s">
        <v>22</v>
      </c>
      <c r="B11" s="30" t="s">
        <v>23</v>
      </c>
      <c r="C11" s="29">
        <f>SUM(C12:C15)</f>
        <v>12674.5</v>
      </c>
      <c r="D11" s="29">
        <f>SUM(D12:D15)</f>
        <v>9889.082999999999</v>
      </c>
      <c r="E11" s="29">
        <f>SUM(E12:E15)</f>
        <v>5334.48</v>
      </c>
      <c r="F11" s="2">
        <f t="shared" si="0"/>
        <v>53.943120914244524</v>
      </c>
      <c r="G11" s="2">
        <f t="shared" si="1"/>
        <v>42.0882875064105</v>
      </c>
    </row>
    <row r="12" spans="1:7" ht="27" customHeight="1">
      <c r="A12" s="16" t="s">
        <v>68</v>
      </c>
      <c r="B12" s="31" t="s">
        <v>69</v>
      </c>
      <c r="C12" s="9">
        <v>100</v>
      </c>
      <c r="D12" s="9">
        <v>100</v>
      </c>
      <c r="E12" s="9"/>
      <c r="F12" s="2">
        <f>E12/D12*100</f>
        <v>0</v>
      </c>
      <c r="G12" s="2">
        <f>E12/C12*100</f>
        <v>0</v>
      </c>
    </row>
    <row r="13" spans="1:7" s="36" customFormat="1" ht="31.5" customHeight="1">
      <c r="A13" s="16" t="s">
        <v>59</v>
      </c>
      <c r="B13" s="31" t="s">
        <v>60</v>
      </c>
      <c r="C13" s="9">
        <v>400</v>
      </c>
      <c r="D13" s="9">
        <v>300</v>
      </c>
      <c r="E13" s="9">
        <v>200</v>
      </c>
      <c r="F13" s="2">
        <f>E13/D13*100</f>
        <v>66.66666666666666</v>
      </c>
      <c r="G13" s="2">
        <f>E13/C13*100</f>
        <v>50</v>
      </c>
    </row>
    <row r="14" spans="1:7" ht="48.75" customHeight="1">
      <c r="A14" s="16" t="s">
        <v>34</v>
      </c>
      <c r="B14" s="31" t="s">
        <v>24</v>
      </c>
      <c r="C14" s="9">
        <v>5163.3</v>
      </c>
      <c r="D14" s="9">
        <v>3757.883</v>
      </c>
      <c r="E14" s="13">
        <v>2982.548</v>
      </c>
      <c r="F14" s="2">
        <f aca="true" t="shared" si="2" ref="F14:F20">E14/D14*100</f>
        <v>79.36777169486118</v>
      </c>
      <c r="G14" s="2">
        <f t="shared" si="1"/>
        <v>57.76437549629112</v>
      </c>
    </row>
    <row r="15" spans="1:7" ht="27.75" customHeight="1">
      <c r="A15" s="16" t="s">
        <v>35</v>
      </c>
      <c r="B15" s="31" t="s">
        <v>36</v>
      </c>
      <c r="C15" s="9">
        <v>7011.2</v>
      </c>
      <c r="D15" s="9">
        <v>5731.2</v>
      </c>
      <c r="E15" s="13">
        <v>2151.932</v>
      </c>
      <c r="F15" s="2">
        <f t="shared" si="2"/>
        <v>37.54766890005583</v>
      </c>
      <c r="G15" s="2">
        <f t="shared" si="1"/>
        <v>30.692777270652666</v>
      </c>
    </row>
    <row r="16" spans="1:7" ht="12.75">
      <c r="A16" s="15" t="s">
        <v>25</v>
      </c>
      <c r="B16" s="19" t="s">
        <v>37</v>
      </c>
      <c r="C16" s="12">
        <f>SUM(C17:C20)</f>
        <v>10576.1</v>
      </c>
      <c r="D16" s="12">
        <f>SUM(D17:D20)</f>
        <v>9283.5</v>
      </c>
      <c r="E16" s="6">
        <f>SUM(E17:E20)</f>
        <v>5101.485</v>
      </c>
      <c r="F16" s="2">
        <f t="shared" si="2"/>
        <v>54.952173210534816</v>
      </c>
      <c r="G16" s="2">
        <f t="shared" si="1"/>
        <v>48.235975454089875</v>
      </c>
    </row>
    <row r="17" spans="1:7" ht="12.75">
      <c r="A17" s="16" t="s">
        <v>38</v>
      </c>
      <c r="B17" s="31" t="s">
        <v>39</v>
      </c>
      <c r="C17" s="35">
        <v>200</v>
      </c>
      <c r="D17" s="35">
        <v>200</v>
      </c>
      <c r="E17" s="13">
        <v>9.75</v>
      </c>
      <c r="F17" s="2">
        <f t="shared" si="2"/>
        <v>4.875</v>
      </c>
      <c r="G17" s="2">
        <f t="shared" si="1"/>
        <v>4.875</v>
      </c>
    </row>
    <row r="18" spans="1:7" ht="22.5">
      <c r="A18" s="16" t="s">
        <v>40</v>
      </c>
      <c r="B18" s="31" t="s">
        <v>41</v>
      </c>
      <c r="C18" s="35">
        <v>199</v>
      </c>
      <c r="D18" s="35">
        <v>116.2</v>
      </c>
      <c r="E18" s="13">
        <v>87.485</v>
      </c>
      <c r="F18" s="2">
        <f t="shared" si="2"/>
        <v>75.28829604130809</v>
      </c>
      <c r="G18" s="2">
        <f t="shared" si="1"/>
        <v>43.962311557788944</v>
      </c>
    </row>
    <row r="19" spans="1:7" ht="22.5">
      <c r="A19" s="16" t="s">
        <v>42</v>
      </c>
      <c r="B19" s="31" t="s">
        <v>43</v>
      </c>
      <c r="C19" s="35">
        <v>10000</v>
      </c>
      <c r="D19" s="35">
        <v>8800</v>
      </c>
      <c r="E19" s="13">
        <v>4989.95</v>
      </c>
      <c r="F19" s="2">
        <f t="shared" si="2"/>
        <v>56.70397727272727</v>
      </c>
      <c r="G19" s="2">
        <f t="shared" si="1"/>
        <v>49.899499999999996</v>
      </c>
    </row>
    <row r="20" spans="1:7" ht="22.5">
      <c r="A20" s="16" t="s">
        <v>44</v>
      </c>
      <c r="B20" s="31" t="s">
        <v>45</v>
      </c>
      <c r="C20" s="35">
        <v>177.1</v>
      </c>
      <c r="D20" s="35">
        <v>167.3</v>
      </c>
      <c r="E20" s="13">
        <v>14.3</v>
      </c>
      <c r="F20" s="2">
        <f t="shared" si="2"/>
        <v>8.547519426180514</v>
      </c>
      <c r="G20" s="2">
        <f t="shared" si="1"/>
        <v>8.074534161490684</v>
      </c>
    </row>
    <row r="21" spans="1:7" ht="19.5" customHeight="1">
      <c r="A21" s="15" t="s">
        <v>26</v>
      </c>
      <c r="B21" s="19" t="s">
        <v>55</v>
      </c>
      <c r="C21" s="6">
        <f>C22+C23</f>
        <v>250</v>
      </c>
      <c r="D21" s="6">
        <f>D22+D23</f>
        <v>250</v>
      </c>
      <c r="E21" s="6">
        <f>E22+E23</f>
        <v>0</v>
      </c>
      <c r="F21" s="6">
        <f>F22+F23</f>
        <v>0</v>
      </c>
      <c r="G21" s="2">
        <f t="shared" si="1"/>
        <v>0</v>
      </c>
    </row>
    <row r="22" spans="1:7" ht="26.25" customHeight="1">
      <c r="A22" s="16" t="s">
        <v>46</v>
      </c>
      <c r="B22" s="31" t="s">
        <v>47</v>
      </c>
      <c r="C22" s="9">
        <v>50</v>
      </c>
      <c r="D22" s="9">
        <v>50</v>
      </c>
      <c r="E22" s="9"/>
      <c r="F22" s="2">
        <f aca="true" t="shared" si="3" ref="F22:F30">E22/D22*100</f>
        <v>0</v>
      </c>
      <c r="G22" s="2">
        <f t="shared" si="1"/>
        <v>0</v>
      </c>
    </row>
    <row r="23" spans="1:7" ht="12.75">
      <c r="A23" s="16" t="s">
        <v>48</v>
      </c>
      <c r="B23" s="31" t="s">
        <v>27</v>
      </c>
      <c r="C23" s="9">
        <v>200</v>
      </c>
      <c r="D23" s="9">
        <v>200</v>
      </c>
      <c r="E23" s="8"/>
      <c r="F23" s="2">
        <f t="shared" si="3"/>
        <v>0</v>
      </c>
      <c r="G23" s="2">
        <f t="shared" si="1"/>
        <v>0</v>
      </c>
    </row>
    <row r="24" spans="1:7" ht="12.75">
      <c r="A24" s="46"/>
      <c r="B24" s="47" t="s">
        <v>2</v>
      </c>
      <c r="C24" s="48">
        <f>C3+C4+C5+C6+C9+C10+C11+C16+C21</f>
        <v>133869.41700000002</v>
      </c>
      <c r="D24" s="48">
        <f>D3+D4+D5+D6+D9+D10+D11+D16+D21</f>
        <v>89165.022</v>
      </c>
      <c r="E24" s="48">
        <f>E3+E4+E5+E6+E9+E10+E11+E16+E21</f>
        <v>60390.439</v>
      </c>
      <c r="F24" s="49">
        <f t="shared" si="3"/>
        <v>67.72884438922698</v>
      </c>
      <c r="G24" s="49">
        <f t="shared" si="1"/>
        <v>45.11145290189767</v>
      </c>
    </row>
    <row r="25" spans="1:7" ht="12.75">
      <c r="A25" s="46"/>
      <c r="B25" s="47" t="s">
        <v>28</v>
      </c>
      <c r="C25" s="48">
        <f>SUM(C26:C29)</f>
        <v>21816.552</v>
      </c>
      <c r="D25" s="48">
        <f>SUM(D26:D29)</f>
        <v>13783.242</v>
      </c>
      <c r="E25" s="48">
        <f>SUM(E26:E29)</f>
        <v>12557.25</v>
      </c>
      <c r="F25" s="49">
        <f t="shared" si="3"/>
        <v>91.10519861727741</v>
      </c>
      <c r="G25" s="49">
        <f t="shared" si="1"/>
        <v>57.55836210964959</v>
      </c>
    </row>
    <row r="26" spans="1:7" ht="12.75">
      <c r="A26" s="15" t="s">
        <v>49</v>
      </c>
      <c r="B26" s="20" t="s">
        <v>29</v>
      </c>
      <c r="C26" s="7">
        <v>3304.3</v>
      </c>
      <c r="D26" s="7">
        <v>1652.4</v>
      </c>
      <c r="E26" s="7">
        <v>1652.4</v>
      </c>
      <c r="F26" s="2">
        <f t="shared" si="3"/>
        <v>100</v>
      </c>
      <c r="G26" s="2">
        <f t="shared" si="1"/>
        <v>50.00756589898012</v>
      </c>
    </row>
    <row r="27" spans="1:7" ht="33.75">
      <c r="A27" s="15" t="s">
        <v>50</v>
      </c>
      <c r="B27" s="20" t="s">
        <v>51</v>
      </c>
      <c r="C27" s="7">
        <v>11624.7</v>
      </c>
      <c r="D27" s="7">
        <v>5812.5</v>
      </c>
      <c r="E27" s="7">
        <v>5812.5</v>
      </c>
      <c r="F27" s="2">
        <f t="shared" si="3"/>
        <v>100</v>
      </c>
      <c r="G27" s="2">
        <f t="shared" si="1"/>
        <v>50.001290355880144</v>
      </c>
    </row>
    <row r="28" spans="1:7" ht="12.75">
      <c r="A28" s="15" t="s">
        <v>58</v>
      </c>
      <c r="B28" s="20" t="s">
        <v>66</v>
      </c>
      <c r="C28" s="7">
        <v>6803.852</v>
      </c>
      <c r="D28" s="7">
        <v>6234.642</v>
      </c>
      <c r="E28" s="1">
        <v>5008.65</v>
      </c>
      <c r="F28" s="2">
        <f t="shared" si="3"/>
        <v>80.33580757323355</v>
      </c>
      <c r="G28" s="2">
        <f t="shared" si="1"/>
        <v>73.6149169617446</v>
      </c>
    </row>
    <row r="29" spans="1:7" s="41" customFormat="1" ht="33.75">
      <c r="A29" s="37" t="s">
        <v>61</v>
      </c>
      <c r="B29" s="38" t="s">
        <v>62</v>
      </c>
      <c r="C29" s="39">
        <v>83.7</v>
      </c>
      <c r="D29" s="39">
        <v>83.7</v>
      </c>
      <c r="E29" s="40">
        <v>83.7</v>
      </c>
      <c r="F29" s="2">
        <f t="shared" si="3"/>
        <v>100</v>
      </c>
      <c r="G29" s="2">
        <f>E29/C29*100</f>
        <v>100</v>
      </c>
    </row>
    <row r="30" spans="1:7" ht="27.75" customHeight="1">
      <c r="A30" s="54"/>
      <c r="B30" s="55" t="s">
        <v>6</v>
      </c>
      <c r="C30" s="56">
        <f>C24+C25</f>
        <v>155685.969</v>
      </c>
      <c r="D30" s="56">
        <f>D24+D25</f>
        <v>102948.264</v>
      </c>
      <c r="E30" s="56">
        <f>E24+E25</f>
        <v>72947.689</v>
      </c>
      <c r="F30" s="57">
        <f t="shared" si="3"/>
        <v>70.85859068007208</v>
      </c>
      <c r="G30" s="57">
        <f t="shared" si="1"/>
        <v>46.855660448116545</v>
      </c>
    </row>
    <row r="31" spans="1:7" ht="21" customHeight="1">
      <c r="A31" s="61"/>
      <c r="B31" s="62" t="s">
        <v>9</v>
      </c>
      <c r="C31" s="63">
        <v>120</v>
      </c>
      <c r="D31" s="63">
        <v>120</v>
      </c>
      <c r="E31" s="63">
        <v>120</v>
      </c>
      <c r="F31" s="64">
        <f aca="true" t="shared" si="4" ref="F31:F36">E31/C31*100</f>
        <v>100</v>
      </c>
      <c r="G31" s="65">
        <f t="shared" si="1"/>
        <v>100</v>
      </c>
    </row>
    <row r="32" spans="1:7" ht="15">
      <c r="A32" s="50"/>
      <c r="B32" s="51" t="s">
        <v>8</v>
      </c>
      <c r="C32" s="52">
        <f>SUM(C33:C36)</f>
        <v>45409.256</v>
      </c>
      <c r="D32" s="52"/>
      <c r="E32" s="52">
        <f>SUM(E33:E36)</f>
        <v>7597.2339999999995</v>
      </c>
      <c r="F32" s="53">
        <f t="shared" si="4"/>
        <v>16.730584619135797</v>
      </c>
      <c r="G32" s="49">
        <f t="shared" si="1"/>
        <v>16.730584619135797</v>
      </c>
    </row>
    <row r="33" spans="1:7" ht="22.5">
      <c r="A33" s="15"/>
      <c r="B33" s="23" t="s">
        <v>3</v>
      </c>
      <c r="C33" s="42">
        <v>3382.416</v>
      </c>
      <c r="D33" s="10"/>
      <c r="E33" s="10">
        <v>2548.275</v>
      </c>
      <c r="F33" s="10">
        <f t="shared" si="4"/>
        <v>75.33889976868605</v>
      </c>
      <c r="G33" s="2">
        <f t="shared" si="1"/>
        <v>75.33889976868605</v>
      </c>
    </row>
    <row r="34" spans="1:7" ht="12.75">
      <c r="A34" s="15"/>
      <c r="B34" s="27" t="s">
        <v>5</v>
      </c>
      <c r="C34" s="42">
        <v>41292.54</v>
      </c>
      <c r="D34" s="42"/>
      <c r="E34" s="42">
        <v>4595.357</v>
      </c>
      <c r="F34" s="10">
        <f t="shared" si="4"/>
        <v>11.128782583972795</v>
      </c>
      <c r="G34" s="2">
        <f t="shared" si="1"/>
        <v>11.128782583972795</v>
      </c>
    </row>
    <row r="35" spans="1:7" ht="67.5">
      <c r="A35" s="15" t="s">
        <v>52</v>
      </c>
      <c r="B35" s="27" t="s">
        <v>57</v>
      </c>
      <c r="C35" s="42">
        <v>72.8</v>
      </c>
      <c r="D35" s="42"/>
      <c r="E35" s="42">
        <v>23.961</v>
      </c>
      <c r="F35" s="10">
        <f>E35/C35*100</f>
        <v>32.91346153846153</v>
      </c>
      <c r="G35" s="2">
        <f>E35/C35*100</f>
        <v>32.91346153846153</v>
      </c>
    </row>
    <row r="36" spans="1:7" ht="22.5">
      <c r="A36" s="15" t="s">
        <v>53</v>
      </c>
      <c r="B36" s="27" t="s">
        <v>56</v>
      </c>
      <c r="C36" s="42">
        <v>661.5</v>
      </c>
      <c r="D36" s="42"/>
      <c r="E36" s="42">
        <v>429.641</v>
      </c>
      <c r="F36" s="10">
        <f t="shared" si="4"/>
        <v>64.94950869236584</v>
      </c>
      <c r="G36" s="2">
        <f t="shared" si="1"/>
        <v>64.94950869236584</v>
      </c>
    </row>
    <row r="37" spans="1:7" ht="14.25" customHeight="1">
      <c r="A37" s="58"/>
      <c r="B37" s="59" t="s">
        <v>4</v>
      </c>
      <c r="C37" s="60">
        <f>C30+C32</f>
        <v>201095.225</v>
      </c>
      <c r="D37" s="60">
        <f>D30+D32</f>
        <v>102948.264</v>
      </c>
      <c r="E37" s="60">
        <f>E30+E32</f>
        <v>80544.923</v>
      </c>
      <c r="F37" s="57">
        <f>E37/D37*100</f>
        <v>78.238252759658</v>
      </c>
      <c r="G37" s="57">
        <f t="shared" si="1"/>
        <v>40.05312557769584</v>
      </c>
    </row>
    <row r="38" spans="1:7" ht="12.75">
      <c r="A38" s="24"/>
      <c r="B38" s="3"/>
      <c r="C38" s="25"/>
      <c r="D38" s="25"/>
      <c r="E38" s="21"/>
      <c r="F38" s="21"/>
      <c r="G38" s="21"/>
    </row>
    <row r="39" spans="1:7" ht="12.75">
      <c r="A39" s="24"/>
      <c r="B39" s="3"/>
      <c r="C39" s="25"/>
      <c r="D39" s="25"/>
      <c r="E39" s="21"/>
      <c r="F39" s="21"/>
      <c r="G39" s="21"/>
    </row>
    <row r="40" spans="1:7" ht="12.75">
      <c r="A40" s="24"/>
      <c r="B40" s="3"/>
      <c r="C40" s="25"/>
      <c r="D40" s="25"/>
      <c r="E40" s="21"/>
      <c r="F40" s="21"/>
      <c r="G40" s="21"/>
    </row>
    <row r="41" spans="2:5" ht="12.75">
      <c r="B41" s="28"/>
      <c r="E41" s="32"/>
    </row>
    <row r="42" spans="2:7" ht="12.75">
      <c r="B42" s="28"/>
      <c r="E42" s="66"/>
      <c r="F42" s="66"/>
      <c r="G42" s="34"/>
    </row>
  </sheetData>
  <sheetProtection/>
  <mergeCells count="1">
    <mergeCell ref="E42:F42"/>
  </mergeCells>
  <printOptions/>
  <pageMargins left="0.32" right="0.3" top="0.28" bottom="0.17" header="0.31" footer="0.2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2018-05-18T10:15:46Z</cp:lastPrinted>
  <dcterms:created xsi:type="dcterms:W3CDTF">2002-08-22T12:41:49Z</dcterms:created>
  <dcterms:modified xsi:type="dcterms:W3CDTF">2019-08-07T09:15:34Z</dcterms:modified>
  <cp:category/>
  <cp:version/>
  <cp:contentType/>
  <cp:contentStatus/>
</cp:coreProperties>
</file>