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360" activeTab="0"/>
  </bookViews>
  <sheets>
    <sheet name="Виконня доходів за 1 кв 2021" sheetId="1" r:id="rId1"/>
  </sheets>
  <definedNames>
    <definedName name="_xlnm.Print_Area" localSheetId="0">'Виконня доходів за 1 кв 2021'!$A$1:$G$60</definedName>
  </definedNames>
  <calcPr fullCalcOnLoad="1"/>
</workbook>
</file>

<file path=xl/sharedStrings.xml><?xml version="1.0" encoding="utf-8"?>
<sst xmlns="http://schemas.openxmlformats.org/spreadsheetml/2006/main" count="60" uniqueCount="56">
  <si>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</si>
  <si>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</si>
  <si>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</si>
  <si>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</si>
  <si>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</si>
  <si>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</si>
  <si>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</si>
  <si>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ВСЬОГО ДОХОДІВ </t>
  </si>
  <si>
    <t>Разом доходів по загальному  фонду</t>
  </si>
  <si>
    <t>Разом власних доходів</t>
  </si>
  <si>
    <t>План на звітний період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</si>
  <si>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</si>
  <si>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</si>
  <si>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</si>
  <si>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тис. грн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</si>
  <si>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</si>
  <si>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</si>
  <si>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</si>
  <si>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</si>
  <si>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</si>
  <si>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</si>
  <si>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</si>
  <si>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</si>
  <si>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</si>
  <si>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Місцеві податки</t>
  </si>
  <si>
    <t>Податок на майно</t>
  </si>
  <si>
    <t>Рентна плата та плата за використання інших природних ресурсів</t>
  </si>
  <si>
    <t>Туристичний збір </t>
  </si>
  <si>
    <t>Єдиний податок  </t>
  </si>
  <si>
    <t>Плата за надання адміністративних послуг</t>
  </si>
  <si>
    <t>Державне мито  </t>
  </si>
  <si>
    <t>30000000</t>
  </si>
  <si>
    <t>Доходи від операцій з капіталом  </t>
  </si>
  <si>
    <t>Інші податки і збори</t>
  </si>
  <si>
    <t>Інші неподаткові надходження</t>
  </si>
  <si>
    <t>Кошти від продажу землі</t>
  </si>
  <si>
    <t>50000000</t>
  </si>
  <si>
    <t>Цільові фонди</t>
  </si>
  <si>
    <t>Виконано</t>
  </si>
  <si>
    <t>Внутрішні податки на товари та послуги  (акцизний податок)</t>
  </si>
  <si>
    <t>Освітня субвенція з державного бюджету місцевим бюджетам</t>
  </si>
  <si>
    <t>Кошти від реалізації безхазяйного майна, знахідок, спадкового майна</t>
  </si>
  <si>
    <t>Орендна плата за водні обєкти</t>
  </si>
  <si>
    <t>Субвенція на надання державної підтримки особам з особливими освітніми потребами</t>
  </si>
  <si>
    <t>Інші субвенції з місцевого бюджету</t>
  </si>
  <si>
    <t>План на рік  з урахув. змін</t>
  </si>
  <si>
    <t>Разом доходів по спеціальному фонду</t>
  </si>
  <si>
    <t>Разом власних доходів по спеціальному фонду</t>
  </si>
  <si>
    <t>Частина чистого прибутку (доходу) комунальних унітарних підприємств та їх об`єднань</t>
  </si>
  <si>
    <t>Субвенція з місцевого бюджету на здійснення природоохоронних заходів</t>
  </si>
  <si>
    <t xml:space="preserve">Субвенція  на здійснення підтримки окремих закладів та заходів у системі охорони здоров`я </t>
  </si>
  <si>
    <t>Доходи від власності та підприємницької діяльності  (надходження коштів від відшкодування втрат сільськогосподарського і лісогосподарського виробництва)  </t>
  </si>
  <si>
    <t>Інші надходження (адмінштрафи)</t>
  </si>
  <si>
    <t>Додаток 1 до рішення міської ради                                                                        від "_____ " ____________2021 року                                                                   "Про звіт про виконання міського бюджету за І півріччя  2021 року"</t>
  </si>
  <si>
    <t>Субвенція на здійснення заходів щодо соціально-економічного розвитку окремих територій</t>
  </si>
  <si>
    <t>Виконання міського бюджету за  І півріччя 2021 року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</si>
</sst>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b/>
      <i/>
      <sz val="10"/>
      <name val="Arial Cyr"/>
      <family val="0"/>
    </font>
    <font>
      <sz val="12"/>
      <name val="Times New Roman"/>
      <family val="1"/>
    </font>
    <font>
      <sz val="11.5"/>
      <name val="Times New Roman"/>
      <family val="1"/>
    </font>
    <font>
      <b/>
      <sz val="13.5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176" fontId="12" fillId="0" borderId="10" xfId="0" applyNumberFormat="1" applyFont="1" applyBorder="1" applyAlignment="1">
      <alignment/>
    </xf>
    <xf numFmtId="176" fontId="12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6" fontId="8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/>
    </xf>
    <xf numFmtId="176" fontId="11" fillId="33" borderId="10" xfId="0" applyNumberFormat="1" applyFont="1" applyFill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left"/>
    </xf>
    <xf numFmtId="176" fontId="13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/>
    </xf>
    <xf numFmtId="176" fontId="13" fillId="33" borderId="10" xfId="0" applyNumberFormat="1" applyFont="1" applyFill="1" applyBorder="1" applyAlignment="1">
      <alignment horizontal="right"/>
    </xf>
    <xf numFmtId="176" fontId="13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176" fontId="13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176" fontId="6" fillId="34" borderId="10" xfId="0" applyNumberFormat="1" applyFont="1" applyFill="1" applyBorder="1" applyAlignment="1">
      <alignment/>
    </xf>
    <xf numFmtId="176" fontId="6" fillId="34" borderId="10" xfId="0" applyNumberFormat="1" applyFont="1" applyFill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9" fillId="35" borderId="10" xfId="0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176" fontId="11" fillId="35" borderId="1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176" fontId="13" fillId="35" borderId="10" xfId="0" applyNumberFormat="1" applyFont="1" applyFill="1" applyBorder="1" applyAlignment="1">
      <alignment horizontal="right"/>
    </xf>
    <xf numFmtId="176" fontId="14" fillId="0" borderId="11" xfId="0" applyNumberFormat="1" applyFont="1" applyFill="1" applyBorder="1" applyAlignment="1" applyProtection="1">
      <alignment horizontal="right"/>
      <protection locked="0"/>
    </xf>
    <xf numFmtId="176" fontId="16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42" applyAlignment="1" applyProtection="1">
      <alignment/>
      <protection/>
    </xf>
    <xf numFmtId="176" fontId="1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8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176" fontId="13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76" fontId="18" fillId="0" borderId="10" xfId="0" applyNumberFormat="1" applyFont="1" applyFill="1" applyBorder="1" applyAlignment="1">
      <alignment horizontal="right"/>
    </xf>
    <xf numFmtId="0" fontId="9" fillId="6" borderId="10" xfId="0" applyNumberFormat="1" applyFont="1" applyFill="1" applyBorder="1" applyAlignment="1" applyProtection="1">
      <alignment horizontal="right" shrinkToFit="1"/>
      <protection/>
    </xf>
    <xf numFmtId="0" fontId="9" fillId="6" borderId="10" xfId="0" applyFont="1" applyFill="1" applyBorder="1" applyAlignment="1" applyProtection="1">
      <alignment horizontal="left" wrapText="1"/>
      <protection/>
    </xf>
    <xf numFmtId="176" fontId="13" fillId="6" borderId="10" xfId="0" applyNumberFormat="1" applyFont="1" applyFill="1" applyBorder="1" applyAlignment="1">
      <alignment horizontal="right"/>
    </xf>
    <xf numFmtId="176" fontId="8" fillId="6" borderId="10" xfId="0" applyNumberFormat="1" applyFont="1" applyFill="1" applyBorder="1" applyAlignment="1">
      <alignment horizontal="right"/>
    </xf>
    <xf numFmtId="49" fontId="9" fillId="6" borderId="10" xfId="0" applyNumberFormat="1" applyFont="1" applyFill="1" applyBorder="1" applyAlignment="1">
      <alignment horizontal="right"/>
    </xf>
    <xf numFmtId="0" fontId="9" fillId="6" borderId="10" xfId="0" applyFont="1" applyFill="1" applyBorder="1" applyAlignment="1">
      <alignment/>
    </xf>
    <xf numFmtId="176" fontId="11" fillId="6" borderId="10" xfId="0" applyNumberFormat="1" applyFont="1" applyFill="1" applyBorder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76" fontId="58" fillId="0" borderId="11" xfId="0" applyNumberFormat="1" applyFont="1" applyFill="1" applyBorder="1" applyAlignment="1" applyProtection="1">
      <alignment horizontal="right"/>
      <protection locked="0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0" fontId="59" fillId="2" borderId="10" xfId="0" applyFont="1" applyFill="1" applyBorder="1" applyAlignment="1">
      <alignment/>
    </xf>
    <xf numFmtId="0" fontId="59" fillId="2" borderId="10" xfId="0" applyFont="1" applyFill="1" applyBorder="1" applyAlignment="1">
      <alignment horizontal="left"/>
    </xf>
    <xf numFmtId="176" fontId="60" fillId="2" borderId="10" xfId="0" applyNumberFormat="1" applyFont="1" applyFill="1" applyBorder="1" applyAlignment="1">
      <alignment horizontal="right"/>
    </xf>
    <xf numFmtId="0" fontId="13" fillId="34" borderId="10" xfId="0" applyFont="1" applyFill="1" applyBorder="1" applyAlignment="1">
      <alignment/>
    </xf>
    <xf numFmtId="176" fontId="13" fillId="34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13" fillId="37" borderId="10" xfId="0" applyFont="1" applyFill="1" applyBorder="1" applyAlignment="1">
      <alignment horizontal="justify" vertical="center"/>
    </xf>
    <xf numFmtId="176" fontId="13" fillId="37" borderId="10" xfId="0" applyNumberFormat="1" applyFont="1" applyFill="1" applyBorder="1" applyAlignment="1">
      <alignment horizontal="right"/>
    </xf>
    <xf numFmtId="0" fontId="10" fillId="38" borderId="10" xfId="0" applyFont="1" applyFill="1" applyBorder="1" applyAlignment="1">
      <alignment/>
    </xf>
    <xf numFmtId="0" fontId="20" fillId="38" borderId="10" xfId="0" applyFont="1" applyFill="1" applyBorder="1" applyAlignment="1">
      <alignment horizontal="left"/>
    </xf>
    <xf numFmtId="176" fontId="13" fillId="38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8"/>
  <sheetViews>
    <sheetView tabSelected="1" zoomScaleSheetLayoutView="70"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3" sqref="C3"/>
    </sheetView>
  </sheetViews>
  <sheetFormatPr defaultColWidth="9.00390625" defaultRowHeight="12.75"/>
  <cols>
    <col min="1" max="1" width="9.125" style="1" customWidth="1"/>
    <col min="2" max="2" width="11.25390625" style="16" customWidth="1"/>
    <col min="3" max="3" width="67.625" style="1" customWidth="1"/>
    <col min="4" max="4" width="14.125" style="1" customWidth="1"/>
    <col min="5" max="5" width="14.875" style="1" customWidth="1"/>
    <col min="6" max="6" width="15.375" style="1" customWidth="1"/>
    <col min="7" max="8" width="13.625" style="1" customWidth="1"/>
    <col min="9" max="16384" width="9.125" style="1" customWidth="1"/>
  </cols>
  <sheetData>
    <row r="1" spans="4:7" ht="53.25" customHeight="1">
      <c r="D1" s="70"/>
      <c r="E1" s="88" t="s">
        <v>53</v>
      </c>
      <c r="F1" s="88"/>
      <c r="G1" s="88"/>
    </row>
    <row r="2" spans="2:7" s="2" customFormat="1" ht="23.25" customHeight="1">
      <c r="B2" s="16"/>
      <c r="C2" s="72" t="s">
        <v>55</v>
      </c>
      <c r="D2" s="73"/>
      <c r="E2" s="73"/>
      <c r="F2" s="73"/>
      <c r="G2" s="73"/>
    </row>
    <row r="3" ht="12" customHeight="1">
      <c r="G3" s="71" t="s">
        <v>14</v>
      </c>
    </row>
    <row r="4" spans="2:7" s="16" customFormat="1" ht="54" customHeight="1">
      <c r="B4" s="15" t="s">
        <v>3</v>
      </c>
      <c r="C4" s="15" t="s">
        <v>4</v>
      </c>
      <c r="D4" s="31" t="s">
        <v>45</v>
      </c>
      <c r="E4" s="31" t="s">
        <v>10</v>
      </c>
      <c r="F4" s="39" t="s">
        <v>38</v>
      </c>
      <c r="G4" s="31" t="s">
        <v>11</v>
      </c>
    </row>
    <row r="5" spans="2:7" ht="18.75">
      <c r="B5" s="4"/>
      <c r="C5" s="27" t="s">
        <v>23</v>
      </c>
      <c r="D5" s="3"/>
      <c r="E5" s="3"/>
      <c r="F5" s="4"/>
      <c r="G5" s="4"/>
    </row>
    <row r="6" spans="2:7" ht="23.25" customHeight="1">
      <c r="B6" s="22">
        <v>10000000</v>
      </c>
      <c r="C6" s="22" t="s">
        <v>0</v>
      </c>
      <c r="D6" s="38">
        <f>D7+D10+D11+D12</f>
        <v>138782</v>
      </c>
      <c r="E6" s="38">
        <f>E7+E10+E11+E12</f>
        <v>69850</v>
      </c>
      <c r="F6" s="38">
        <f>F7+F10+F11+F12</f>
        <v>76787.59999999999</v>
      </c>
      <c r="G6" s="23">
        <f>IF(E6=0,"",IF(F6/E6*100&gt;=200,"В/100",F6/E6*100))</f>
        <v>109.93214030064422</v>
      </c>
    </row>
    <row r="7" spans="2:7" ht="30.75">
      <c r="B7" s="25">
        <v>11000000</v>
      </c>
      <c r="C7" s="25" t="s">
        <v>16</v>
      </c>
      <c r="D7" s="10">
        <f>D8+D9</f>
        <v>86710</v>
      </c>
      <c r="E7" s="10">
        <f>E8+E9</f>
        <v>44565</v>
      </c>
      <c r="F7" s="10">
        <f>F8+F9</f>
        <v>48359.1</v>
      </c>
      <c r="G7" s="52">
        <f>IF(E7=0,"",IF(F7/E7*100&gt;=200,"В/100",F7/E7*100))</f>
        <v>108.51363177381353</v>
      </c>
    </row>
    <row r="8" spans="2:7" ht="21.75" customHeight="1">
      <c r="B8" s="4">
        <v>11010000</v>
      </c>
      <c r="C8" s="4" t="s">
        <v>15</v>
      </c>
      <c r="D8" s="5">
        <v>86710</v>
      </c>
      <c r="E8" s="5">
        <v>44565</v>
      </c>
      <c r="F8" s="7">
        <v>48358.6</v>
      </c>
      <c r="G8" s="51">
        <f aca="true" t="shared" si="0" ref="G8:G60">IF(E8=0,"",IF(F8/E8*100&gt;=200,"В/100",F8/E8*100))</f>
        <v>108.51250981712106</v>
      </c>
    </row>
    <row r="9" spans="2:7" ht="20.25" customHeight="1">
      <c r="B9" s="4">
        <v>11020000</v>
      </c>
      <c r="C9" s="18" t="s">
        <v>12</v>
      </c>
      <c r="D9" s="5">
        <v>0</v>
      </c>
      <c r="E9" s="7">
        <v>0</v>
      </c>
      <c r="F9" s="7">
        <v>0.5</v>
      </c>
      <c r="G9" s="74">
        <f t="shared" si="0"/>
      </c>
    </row>
    <row r="10" spans="2:7" ht="18.75">
      <c r="B10" s="58">
        <v>13000000</v>
      </c>
      <c r="C10" s="24" t="s">
        <v>26</v>
      </c>
      <c r="D10" s="59">
        <v>7550</v>
      </c>
      <c r="E10" s="59">
        <v>4540</v>
      </c>
      <c r="F10" s="59">
        <v>5430</v>
      </c>
      <c r="G10" s="51">
        <f t="shared" si="0"/>
        <v>119.60352422907489</v>
      </c>
    </row>
    <row r="11" spans="2:7" ht="18.75">
      <c r="B11" s="24">
        <v>14000000</v>
      </c>
      <c r="C11" s="24" t="s">
        <v>39</v>
      </c>
      <c r="D11" s="59">
        <v>7860</v>
      </c>
      <c r="E11" s="59">
        <v>3730</v>
      </c>
      <c r="F11" s="59">
        <v>4294.2</v>
      </c>
      <c r="G11" s="51">
        <f t="shared" si="0"/>
        <v>115.1260053619303</v>
      </c>
    </row>
    <row r="12" spans="2:7" ht="18.75">
      <c r="B12" s="25">
        <v>18000000</v>
      </c>
      <c r="C12" s="25" t="s">
        <v>24</v>
      </c>
      <c r="D12" s="10">
        <f>D13+D14+D15</f>
        <v>36662</v>
      </c>
      <c r="E12" s="10">
        <f>E13+E14+E15</f>
        <v>17015</v>
      </c>
      <c r="F12" s="10">
        <f>F13+F14+F15</f>
        <v>18704.3</v>
      </c>
      <c r="G12" s="51">
        <f t="shared" si="0"/>
        <v>109.92829856009403</v>
      </c>
    </row>
    <row r="13" spans="2:7" ht="24" customHeight="1">
      <c r="B13" s="4">
        <v>18010000</v>
      </c>
      <c r="C13" s="4" t="s">
        <v>25</v>
      </c>
      <c r="D13" s="5">
        <v>22927</v>
      </c>
      <c r="E13" s="5">
        <v>9690</v>
      </c>
      <c r="F13" s="7">
        <v>10989.3</v>
      </c>
      <c r="G13" s="51">
        <f t="shared" si="0"/>
        <v>113.40866873065013</v>
      </c>
    </row>
    <row r="14" spans="2:7" ht="24" customHeight="1" hidden="1">
      <c r="B14" s="4">
        <v>18030000</v>
      </c>
      <c r="C14" s="4" t="s">
        <v>27</v>
      </c>
      <c r="D14" s="5">
        <v>0</v>
      </c>
      <c r="E14" s="5">
        <v>0</v>
      </c>
      <c r="F14" s="5">
        <v>0</v>
      </c>
      <c r="G14" s="51">
        <f t="shared" si="0"/>
      </c>
    </row>
    <row r="15" spans="2:7" ht="24.75" customHeight="1">
      <c r="B15" s="4">
        <v>18050000</v>
      </c>
      <c r="C15" s="4" t="s">
        <v>28</v>
      </c>
      <c r="D15" s="5">
        <v>13735</v>
      </c>
      <c r="E15" s="5">
        <v>7325</v>
      </c>
      <c r="F15" s="7">
        <v>7715</v>
      </c>
      <c r="G15" s="51">
        <f t="shared" si="0"/>
        <v>105.32423208191126</v>
      </c>
    </row>
    <row r="16" spans="2:7" ht="23.25" customHeight="1">
      <c r="B16" s="22">
        <v>20000000</v>
      </c>
      <c r="C16" s="22" t="s">
        <v>1</v>
      </c>
      <c r="D16" s="37">
        <f>D20+D17+D25+D27</f>
        <v>1345</v>
      </c>
      <c r="E16" s="37">
        <f>E20+E17+E25+E27</f>
        <v>862.5</v>
      </c>
      <c r="F16" s="37">
        <f>F20+F17+F25</f>
        <v>1161.1000000000001</v>
      </c>
      <c r="G16" s="23">
        <f t="shared" si="0"/>
        <v>134.62028985507249</v>
      </c>
    </row>
    <row r="17" spans="2:7" ht="17.25">
      <c r="B17" s="24">
        <v>21000000</v>
      </c>
      <c r="C17" s="24" t="s">
        <v>17</v>
      </c>
      <c r="D17" s="11">
        <f>D18+D19</f>
        <v>10</v>
      </c>
      <c r="E17" s="11">
        <f>E18+E19</f>
        <v>2.5</v>
      </c>
      <c r="F17" s="11">
        <f>F18+F19</f>
        <v>23.5</v>
      </c>
      <c r="G17" s="11" t="str">
        <f t="shared" si="0"/>
        <v>В/100</v>
      </c>
    </row>
    <row r="18" spans="2:8" ht="30.75" hidden="1">
      <c r="B18" s="4">
        <v>21010300</v>
      </c>
      <c r="C18" s="19" t="s">
        <v>48</v>
      </c>
      <c r="D18" s="6">
        <v>0</v>
      </c>
      <c r="E18" s="6">
        <v>0</v>
      </c>
      <c r="F18" s="8">
        <v>0</v>
      </c>
      <c r="G18" s="11">
        <f t="shared" si="0"/>
      </c>
      <c r="H18"/>
    </row>
    <row r="19" spans="2:8" ht="19.5" customHeight="1">
      <c r="B19" s="57">
        <v>21080000</v>
      </c>
      <c r="C19" s="4" t="s">
        <v>52</v>
      </c>
      <c r="D19" s="6">
        <v>10</v>
      </c>
      <c r="E19" s="6">
        <v>2.5</v>
      </c>
      <c r="F19" s="8">
        <v>23.5</v>
      </c>
      <c r="G19" s="11" t="str">
        <f t="shared" si="0"/>
        <v>В/100</v>
      </c>
      <c r="H19"/>
    </row>
    <row r="20" spans="2:8" ht="33.75" customHeight="1">
      <c r="B20" s="24">
        <v>22000000</v>
      </c>
      <c r="C20" s="25" t="s">
        <v>13</v>
      </c>
      <c r="D20" s="11">
        <f>D22+D23+D21+D24</f>
        <v>1335</v>
      </c>
      <c r="E20" s="11">
        <f>E22+E23+E21+E24</f>
        <v>860</v>
      </c>
      <c r="F20" s="11">
        <f>F22+F23+F21+F24</f>
        <v>1114.2</v>
      </c>
      <c r="G20" s="11">
        <f t="shared" si="0"/>
        <v>129.55813953488374</v>
      </c>
      <c r="H20"/>
    </row>
    <row r="21" spans="2:8" ht="19.5" customHeight="1">
      <c r="B21" s="4">
        <v>22010000</v>
      </c>
      <c r="C21" s="4" t="s">
        <v>29</v>
      </c>
      <c r="D21" s="6">
        <v>920</v>
      </c>
      <c r="E21" s="6">
        <v>579</v>
      </c>
      <c r="F21" s="6">
        <v>812.4</v>
      </c>
      <c r="G21" s="6">
        <f t="shared" si="0"/>
        <v>140.31088082901556</v>
      </c>
      <c r="H21"/>
    </row>
    <row r="22" spans="2:8" ht="34.5" customHeight="1">
      <c r="B22" s="20">
        <v>22080000</v>
      </c>
      <c r="C22" s="9" t="s">
        <v>18</v>
      </c>
      <c r="D22" s="6">
        <v>400</v>
      </c>
      <c r="E22" s="6">
        <v>275</v>
      </c>
      <c r="F22" s="6">
        <v>296.7</v>
      </c>
      <c r="G22" s="6">
        <f t="shared" si="0"/>
        <v>107.89090909090908</v>
      </c>
      <c r="H22" s="53"/>
    </row>
    <row r="23" spans="2:8" ht="21" customHeight="1">
      <c r="B23" s="4">
        <v>22090000</v>
      </c>
      <c r="C23" s="4" t="s">
        <v>30</v>
      </c>
      <c r="D23" s="6">
        <v>15</v>
      </c>
      <c r="E23" s="6">
        <v>6</v>
      </c>
      <c r="F23" s="5">
        <v>4.8</v>
      </c>
      <c r="G23" s="6">
        <f t="shared" si="0"/>
        <v>80</v>
      </c>
      <c r="H23"/>
    </row>
    <row r="24" spans="2:8" ht="21" customHeight="1">
      <c r="B24" s="4">
        <v>22130000</v>
      </c>
      <c r="C24" s="4" t="s">
        <v>42</v>
      </c>
      <c r="D24" s="6">
        <v>0</v>
      </c>
      <c r="E24" s="6">
        <v>0</v>
      </c>
      <c r="F24" s="7">
        <v>0.3</v>
      </c>
      <c r="G24" s="6">
        <f t="shared" si="0"/>
      </c>
      <c r="H24"/>
    </row>
    <row r="25" spans="2:7" ht="21" customHeight="1">
      <c r="B25" s="45">
        <v>24000000</v>
      </c>
      <c r="C25" s="25" t="s">
        <v>19</v>
      </c>
      <c r="D25" s="11">
        <f>D26</f>
        <v>0</v>
      </c>
      <c r="E25" s="11">
        <f>E26</f>
        <v>0</v>
      </c>
      <c r="F25" s="11">
        <f>F26</f>
        <v>23.4</v>
      </c>
      <c r="G25" s="11">
        <f t="shared" si="0"/>
      </c>
    </row>
    <row r="26" spans="2:7" ht="21" customHeight="1">
      <c r="B26" s="21" t="s">
        <v>20</v>
      </c>
      <c r="C26" s="9" t="s">
        <v>21</v>
      </c>
      <c r="D26" s="6">
        <v>0</v>
      </c>
      <c r="E26" s="6">
        <v>0</v>
      </c>
      <c r="F26" s="7">
        <v>23.4</v>
      </c>
      <c r="G26" s="6">
        <f t="shared" si="0"/>
      </c>
    </row>
    <row r="27" spans="2:7" ht="18.75" hidden="1">
      <c r="B27" s="22">
        <v>30000000</v>
      </c>
      <c r="C27" s="22" t="s">
        <v>32</v>
      </c>
      <c r="D27" s="37">
        <f>D28</f>
        <v>0</v>
      </c>
      <c r="E27" s="37">
        <f>E28</f>
        <v>0</v>
      </c>
      <c r="F27" s="37">
        <f>F28</f>
        <v>0</v>
      </c>
      <c r="G27" s="23">
        <f>G28</f>
      </c>
    </row>
    <row r="28" spans="2:7" ht="22.5" customHeight="1" hidden="1">
      <c r="B28" s="21">
        <v>31000000</v>
      </c>
      <c r="C28" s="9" t="s">
        <v>41</v>
      </c>
      <c r="D28" s="6">
        <v>0</v>
      </c>
      <c r="E28" s="6">
        <v>0</v>
      </c>
      <c r="F28" s="7">
        <v>0</v>
      </c>
      <c r="G28" s="6">
        <f>IF(E28=0,"",IF(F28/E28*100&gt;=200,"В/100",F28/E28*100))</f>
      </c>
    </row>
    <row r="29" spans="2:7" ht="18.75">
      <c r="B29" s="46"/>
      <c r="C29" s="47" t="s">
        <v>9</v>
      </c>
      <c r="D29" s="50">
        <f>D6+D16+D27</f>
        <v>140127</v>
      </c>
      <c r="E29" s="50">
        <f>E6+E16+E27</f>
        <v>70712.5</v>
      </c>
      <c r="F29" s="50">
        <f>F6+F16+F27</f>
        <v>77948.7</v>
      </c>
      <c r="G29" s="48">
        <f t="shared" si="0"/>
        <v>110.23326851688174</v>
      </c>
    </row>
    <row r="30" spans="2:7" s="33" customFormat="1" ht="18.75">
      <c r="B30" s="22">
        <v>40000000</v>
      </c>
      <c r="C30" s="28" t="s">
        <v>5</v>
      </c>
      <c r="D30" s="37">
        <f>D31</f>
        <v>72854.4</v>
      </c>
      <c r="E30" s="37">
        <f>E31</f>
        <v>41856.399999999994</v>
      </c>
      <c r="F30" s="37">
        <f>F31</f>
        <v>41742.49999999999</v>
      </c>
      <c r="G30" s="23">
        <f t="shared" si="0"/>
        <v>99.72787912959548</v>
      </c>
    </row>
    <row r="31" spans="2:7" ht="17.25">
      <c r="B31" s="24">
        <v>41000000</v>
      </c>
      <c r="C31" s="26" t="s">
        <v>6</v>
      </c>
      <c r="D31" s="11">
        <f>SUM(D32:D44)</f>
        <v>72854.4</v>
      </c>
      <c r="E31" s="11">
        <f>SUM(E32:E44)</f>
        <v>41856.399999999994</v>
      </c>
      <c r="F31" s="11">
        <f>SUM(F32:F44)</f>
        <v>41742.49999999999</v>
      </c>
      <c r="G31" s="11">
        <f t="shared" si="0"/>
        <v>99.72787912959548</v>
      </c>
    </row>
    <row r="32" spans="2:9" ht="21" customHeight="1">
      <c r="B32" s="57">
        <v>41033900</v>
      </c>
      <c r="C32" s="9" t="s">
        <v>40</v>
      </c>
      <c r="D32" s="6">
        <v>61321.7</v>
      </c>
      <c r="E32" s="6">
        <v>35476</v>
      </c>
      <c r="F32" s="6">
        <v>35476</v>
      </c>
      <c r="G32" s="6">
        <f t="shared" si="0"/>
        <v>100</v>
      </c>
      <c r="H32" s="55"/>
      <c r="I32" s="55"/>
    </row>
    <row r="33" spans="2:7" ht="30.75" customHeight="1">
      <c r="B33" s="57">
        <v>41034500</v>
      </c>
      <c r="C33" s="9" t="s">
        <v>54</v>
      </c>
      <c r="D33" s="6">
        <v>10000</v>
      </c>
      <c r="E33" s="6">
        <v>5274</v>
      </c>
      <c r="F33" s="6">
        <v>5274</v>
      </c>
      <c r="G33" s="6">
        <f t="shared" si="0"/>
        <v>100</v>
      </c>
    </row>
    <row r="34" spans="2:7" ht="30.75" customHeight="1" hidden="1">
      <c r="B34" s="57"/>
      <c r="C34" s="9"/>
      <c r="D34" s="6"/>
      <c r="E34" s="6"/>
      <c r="F34" s="6"/>
      <c r="G34" s="6"/>
    </row>
    <row r="35" spans="2:7" ht="32.25" customHeight="1" hidden="1">
      <c r="B35" s="57"/>
      <c r="C35" s="9"/>
      <c r="D35" s="6"/>
      <c r="E35" s="6"/>
      <c r="F35" s="6"/>
      <c r="G35" s="6"/>
    </row>
    <row r="36" spans="2:7" ht="32.25" customHeight="1" hidden="1">
      <c r="B36" s="57"/>
      <c r="C36" s="9"/>
      <c r="D36" s="6"/>
      <c r="E36" s="6"/>
      <c r="F36" s="6"/>
      <c r="G36" s="6"/>
    </row>
    <row r="37" spans="2:7" ht="32.25" customHeight="1" hidden="1">
      <c r="B37" s="57"/>
      <c r="C37" s="9"/>
      <c r="D37" s="6"/>
      <c r="E37" s="6"/>
      <c r="F37" s="6"/>
      <c r="G37" s="6"/>
    </row>
    <row r="38" spans="2:7" ht="31.5" customHeight="1">
      <c r="B38" s="57">
        <v>41051200</v>
      </c>
      <c r="C38" s="9" t="s">
        <v>43</v>
      </c>
      <c r="D38" s="6">
        <v>200.9</v>
      </c>
      <c r="E38" s="6">
        <v>89.2</v>
      </c>
      <c r="F38" s="6">
        <v>89.2</v>
      </c>
      <c r="G38" s="6">
        <f>IF(E38=0,"",IF(F38/E38*100&gt;=200,"В/100",F38/E38*100))</f>
        <v>100</v>
      </c>
    </row>
    <row r="39" spans="2:7" ht="31.5" customHeight="1" hidden="1">
      <c r="B39" s="57"/>
      <c r="C39" s="9"/>
      <c r="D39" s="6"/>
      <c r="E39" s="6"/>
      <c r="F39" s="6"/>
      <c r="G39" s="6"/>
    </row>
    <row r="40" spans="2:7" ht="31.5" customHeight="1" hidden="1">
      <c r="B40" s="57"/>
      <c r="C40" s="9"/>
      <c r="D40" s="6"/>
      <c r="E40" s="6"/>
      <c r="F40" s="7"/>
      <c r="G40" s="6"/>
    </row>
    <row r="41" spans="2:7" ht="31.5" customHeight="1" hidden="1">
      <c r="B41" s="57"/>
      <c r="C41" s="9"/>
      <c r="D41" s="6"/>
      <c r="E41" s="6"/>
      <c r="F41" s="6"/>
      <c r="G41" s="6"/>
    </row>
    <row r="42" spans="2:7" ht="23.25" customHeight="1">
      <c r="B42" s="57">
        <v>41053900</v>
      </c>
      <c r="C42" s="9" t="s">
        <v>44</v>
      </c>
      <c r="D42" s="6">
        <v>639.2</v>
      </c>
      <c r="E42" s="6">
        <v>324.6</v>
      </c>
      <c r="F42" s="6">
        <v>210.7</v>
      </c>
      <c r="G42" s="6">
        <f>IF(E42=0,"",IF(F42/E42*100&gt;=200,"В/100",F42/E42*100))</f>
        <v>64.91065927295132</v>
      </c>
    </row>
    <row r="43" spans="2:7" ht="27.75" customHeight="1" hidden="1">
      <c r="B43" s="57"/>
      <c r="C43" s="9"/>
      <c r="D43" s="6"/>
      <c r="E43" s="6"/>
      <c r="F43" s="6"/>
      <c r="G43" s="6"/>
    </row>
    <row r="44" spans="2:7" ht="29.25" customHeight="1">
      <c r="B44" s="57">
        <v>41055000</v>
      </c>
      <c r="C44" s="9" t="s">
        <v>50</v>
      </c>
      <c r="D44" s="6">
        <v>692.6</v>
      </c>
      <c r="E44" s="6">
        <v>692.6</v>
      </c>
      <c r="F44" s="6">
        <v>692.6</v>
      </c>
      <c r="G44" s="6">
        <f t="shared" si="0"/>
        <v>100</v>
      </c>
    </row>
    <row r="45" spans="2:8" s="12" customFormat="1" ht="18.75">
      <c r="B45" s="82"/>
      <c r="C45" s="83" t="s">
        <v>8</v>
      </c>
      <c r="D45" s="84">
        <f>D29+D30</f>
        <v>212981.4</v>
      </c>
      <c r="E45" s="84">
        <f>E29+E30</f>
        <v>112568.9</v>
      </c>
      <c r="F45" s="84">
        <f>F29+F30</f>
        <v>119691.19999999998</v>
      </c>
      <c r="G45" s="84">
        <f t="shared" si="0"/>
        <v>106.32705836159009</v>
      </c>
      <c r="H45" s="54"/>
    </row>
    <row r="46" spans="2:7" s="30" customFormat="1" ht="18.75">
      <c r="B46" s="32"/>
      <c r="C46" s="27" t="s">
        <v>22</v>
      </c>
      <c r="D46" s="29"/>
      <c r="E46" s="29"/>
      <c r="F46" s="29"/>
      <c r="G46" s="29">
        <f t="shared" si="0"/>
      </c>
    </row>
    <row r="47" spans="2:7" s="30" customFormat="1" ht="18.75">
      <c r="B47" s="63">
        <v>10000000</v>
      </c>
      <c r="C47" s="64" t="s">
        <v>0</v>
      </c>
      <c r="D47" s="65">
        <f>D48</f>
        <v>260</v>
      </c>
      <c r="E47" s="65">
        <f>E48</f>
        <v>126.8</v>
      </c>
      <c r="F47" s="65">
        <f>F48</f>
        <v>153.7</v>
      </c>
      <c r="G47" s="66">
        <f t="shared" si="0"/>
        <v>121.21451104100946</v>
      </c>
    </row>
    <row r="48" spans="2:7" s="30" customFormat="1" ht="24" customHeight="1">
      <c r="B48" s="34">
        <v>19000000</v>
      </c>
      <c r="C48" s="61" t="s">
        <v>33</v>
      </c>
      <c r="D48" s="62">
        <v>260</v>
      </c>
      <c r="E48" s="62">
        <v>126.8</v>
      </c>
      <c r="F48" s="62">
        <v>153.7</v>
      </c>
      <c r="G48" s="6">
        <f t="shared" si="0"/>
        <v>121.21451104100946</v>
      </c>
    </row>
    <row r="49" spans="2:7" s="30" customFormat="1" ht="18.75">
      <c r="B49" s="63">
        <v>20000000</v>
      </c>
      <c r="C49" s="64" t="s">
        <v>1</v>
      </c>
      <c r="D49" s="65">
        <f>D51+D52+D50</f>
        <v>8911</v>
      </c>
      <c r="E49" s="65">
        <f>E51+E52+E50</f>
        <v>4455.5</v>
      </c>
      <c r="F49" s="65">
        <f>F51+F52+F50</f>
        <v>1749.3000000000002</v>
      </c>
      <c r="G49" s="65">
        <f t="shared" si="0"/>
        <v>39.26158680282797</v>
      </c>
    </row>
    <row r="50" spans="2:7" s="30" customFormat="1" ht="45" hidden="1">
      <c r="B50" s="34">
        <v>21000000</v>
      </c>
      <c r="C50" s="35" t="s">
        <v>51</v>
      </c>
      <c r="D50" s="56">
        <v>0</v>
      </c>
      <c r="E50" s="36">
        <v>0</v>
      </c>
      <c r="F50" s="17">
        <v>0</v>
      </c>
      <c r="G50" s="17">
        <f>IF(E50=0,"",IF(F50/E50*100&gt;=200,"В/100",F50/E50*100))</f>
      </c>
    </row>
    <row r="51" spans="2:7" s="33" customFormat="1" ht="20.25" customHeight="1">
      <c r="B51" s="34">
        <v>24000000</v>
      </c>
      <c r="C51" s="35" t="s">
        <v>34</v>
      </c>
      <c r="D51" s="56">
        <v>0</v>
      </c>
      <c r="E51" s="36">
        <v>0</v>
      </c>
      <c r="F51" s="17">
        <v>21.4</v>
      </c>
      <c r="G51" s="17">
        <f t="shared" si="0"/>
      </c>
    </row>
    <row r="52" spans="2:7" s="33" customFormat="1" ht="21" customHeight="1">
      <c r="B52" s="34">
        <v>25000000</v>
      </c>
      <c r="C52" s="35" t="s">
        <v>2</v>
      </c>
      <c r="D52" s="56">
        <v>8911</v>
      </c>
      <c r="E52" s="56">
        <v>4455.5</v>
      </c>
      <c r="F52" s="17">
        <v>1727.9</v>
      </c>
      <c r="G52" s="6">
        <f t="shared" si="0"/>
        <v>38.781281562114245</v>
      </c>
    </row>
    <row r="53" spans="2:7" s="33" customFormat="1" ht="16.5">
      <c r="B53" s="67" t="s">
        <v>31</v>
      </c>
      <c r="C53" s="68" t="s">
        <v>32</v>
      </c>
      <c r="D53" s="69">
        <v>1550</v>
      </c>
      <c r="E53" s="69">
        <v>1550</v>
      </c>
      <c r="F53" s="69">
        <v>675.4</v>
      </c>
      <c r="G53" s="66">
        <f t="shared" si="0"/>
        <v>43.5741935483871</v>
      </c>
    </row>
    <row r="54" spans="2:7" ht="21.75" customHeight="1" hidden="1">
      <c r="B54" s="57">
        <v>33010100</v>
      </c>
      <c r="C54" s="60" t="s">
        <v>35</v>
      </c>
      <c r="D54" s="6">
        <v>542</v>
      </c>
      <c r="E54" s="6">
        <v>502</v>
      </c>
      <c r="F54" s="6">
        <v>146.9</v>
      </c>
      <c r="G54" s="6">
        <f t="shared" si="0"/>
        <v>29.262948207171313</v>
      </c>
    </row>
    <row r="55" spans="2:7" ht="16.5">
      <c r="B55" s="67" t="s">
        <v>36</v>
      </c>
      <c r="C55" s="68" t="s">
        <v>37</v>
      </c>
      <c r="D55" s="69">
        <v>30</v>
      </c>
      <c r="E55" s="69">
        <v>9</v>
      </c>
      <c r="F55" s="69">
        <v>37</v>
      </c>
      <c r="G55" s="66" t="str">
        <f t="shared" si="0"/>
        <v>В/100</v>
      </c>
    </row>
    <row r="56" spans="2:7" s="12" customFormat="1" ht="18.75">
      <c r="B56" s="85"/>
      <c r="C56" s="86" t="s">
        <v>47</v>
      </c>
      <c r="D56" s="87">
        <f>D47+D49+D53+D55</f>
        <v>10751</v>
      </c>
      <c r="E56" s="87">
        <f>E47+E49+E53+E55</f>
        <v>6141.3</v>
      </c>
      <c r="F56" s="87">
        <f>F47+F49+F53+F55</f>
        <v>2615.4</v>
      </c>
      <c r="G56" s="87">
        <f t="shared" si="0"/>
        <v>42.587074397928774</v>
      </c>
    </row>
    <row r="57" spans="2:7" s="12" customFormat="1" ht="18.75">
      <c r="B57" s="77">
        <v>40000000</v>
      </c>
      <c r="C57" s="78" t="s">
        <v>5</v>
      </c>
      <c r="D57" s="79">
        <f>D58</f>
        <v>0</v>
      </c>
      <c r="E57" s="79">
        <f>E58</f>
        <v>0</v>
      </c>
      <c r="F57" s="79">
        <f>F58</f>
        <v>0</v>
      </c>
      <c r="G57" s="79">
        <f t="shared" si="0"/>
      </c>
    </row>
    <row r="58" spans="2:7" s="12" customFormat="1" ht="18.75" customHeight="1" hidden="1">
      <c r="B58" s="75">
        <v>41053600</v>
      </c>
      <c r="C58" s="76" t="s">
        <v>49</v>
      </c>
      <c r="D58" s="62"/>
      <c r="E58" s="62"/>
      <c r="F58" s="62"/>
      <c r="G58" s="62">
        <f t="shared" si="0"/>
      </c>
    </row>
    <row r="59" spans="2:7" s="12" customFormat="1" ht="18.75">
      <c r="B59" s="41"/>
      <c r="C59" s="80" t="s">
        <v>46</v>
      </c>
      <c r="D59" s="81">
        <f>D56+D57</f>
        <v>10751</v>
      </c>
      <c r="E59" s="81">
        <f>E56+E57</f>
        <v>6141.3</v>
      </c>
      <c r="F59" s="81">
        <f>F56+F57</f>
        <v>2615.4</v>
      </c>
      <c r="G59" s="40">
        <f t="shared" si="0"/>
        <v>42.587074397928774</v>
      </c>
    </row>
    <row r="60" spans="2:7" s="2" customFormat="1" ht="20.25">
      <c r="B60" s="41"/>
      <c r="C60" s="42" t="s">
        <v>7</v>
      </c>
      <c r="D60" s="43">
        <f>D45+D59</f>
        <v>223732.4</v>
      </c>
      <c r="E60" s="43">
        <f>E45+E59</f>
        <v>118710.2</v>
      </c>
      <c r="F60" s="43">
        <f>F45+F59</f>
        <v>122306.59999999998</v>
      </c>
      <c r="G60" s="44">
        <f t="shared" si="0"/>
        <v>103.0295627502944</v>
      </c>
    </row>
    <row r="61" spans="4:7" ht="18.75">
      <c r="D61" s="12"/>
      <c r="E61" s="12"/>
      <c r="F61" s="12"/>
      <c r="G61" s="49"/>
    </row>
    <row r="62" spans="4:7" ht="18.75">
      <c r="D62" s="12"/>
      <c r="E62" s="12"/>
      <c r="F62" s="12"/>
      <c r="G62" s="49"/>
    </row>
    <row r="63" spans="3:7" ht="18.75">
      <c r="C63" s="13"/>
      <c r="D63" s="14"/>
      <c r="E63" s="14"/>
      <c r="F63" s="12"/>
      <c r="G63" s="49"/>
    </row>
    <row r="64" spans="4:7" ht="18.75">
      <c r="D64" s="12"/>
      <c r="E64" s="12"/>
      <c r="F64" s="12"/>
      <c r="G64" s="49"/>
    </row>
    <row r="65" spans="4:7" ht="18.75">
      <c r="D65" s="12"/>
      <c r="E65" s="12"/>
      <c r="F65" s="12"/>
      <c r="G65" s="49"/>
    </row>
    <row r="66" spans="2:7" ht="18.75">
      <c r="B66" s="1"/>
      <c r="D66" s="12"/>
      <c r="E66" s="12"/>
      <c r="F66" s="12"/>
      <c r="G66" s="49"/>
    </row>
    <row r="67" spans="2:7" ht="18.75">
      <c r="B67" s="1"/>
      <c r="D67" s="12"/>
      <c r="E67" s="12"/>
      <c r="F67" s="12"/>
      <c r="G67" s="49"/>
    </row>
    <row r="68" spans="2:7" ht="18.75">
      <c r="B68" s="1"/>
      <c r="D68" s="12"/>
      <c r="E68" s="12"/>
      <c r="F68" s="12"/>
      <c r="G68" s="49"/>
    </row>
    <row r="69" spans="2:7" ht="18.75">
      <c r="B69" s="1"/>
      <c r="D69" s="12"/>
      <c r="E69" s="12"/>
      <c r="F69" s="12"/>
      <c r="G69" s="49"/>
    </row>
    <row r="70" spans="2:7" ht="18.75">
      <c r="B70" s="1"/>
      <c r="D70" s="12"/>
      <c r="E70" s="12"/>
      <c r="F70" s="12"/>
      <c r="G70" s="49"/>
    </row>
    <row r="71" spans="2:7" ht="18.75">
      <c r="B71" s="1"/>
      <c r="D71" s="12"/>
      <c r="E71" s="12"/>
      <c r="F71" s="12"/>
      <c r="G71" s="49"/>
    </row>
    <row r="72" spans="2:7" ht="18.75">
      <c r="B72" s="1"/>
      <c r="D72" s="12"/>
      <c r="E72" s="12"/>
      <c r="F72" s="12"/>
      <c r="G72" s="49"/>
    </row>
    <row r="73" spans="2:7" ht="18.75">
      <c r="B73" s="1"/>
      <c r="D73" s="12"/>
      <c r="E73" s="12"/>
      <c r="F73" s="12"/>
      <c r="G73" s="49"/>
    </row>
    <row r="74" spans="2:7" ht="18.75">
      <c r="B74" s="1"/>
      <c r="D74" s="12"/>
      <c r="E74" s="12"/>
      <c r="F74" s="12"/>
      <c r="G74" s="49"/>
    </row>
    <row r="75" spans="2:7" ht="18.75">
      <c r="B75" s="1"/>
      <c r="D75" s="12"/>
      <c r="E75" s="12"/>
      <c r="F75" s="12"/>
      <c r="G75" s="49"/>
    </row>
    <row r="76" spans="2:7" ht="18.75">
      <c r="B76" s="1"/>
      <c r="D76" s="12"/>
      <c r="E76" s="12"/>
      <c r="F76" s="12"/>
      <c r="G76" s="49"/>
    </row>
    <row r="77" spans="2:7" ht="18.75">
      <c r="B77" s="1"/>
      <c r="D77" s="12"/>
      <c r="E77" s="12"/>
      <c r="F77" s="12"/>
      <c r="G77" s="49"/>
    </row>
    <row r="78" spans="2:7" ht="18.75">
      <c r="B78" s="1"/>
      <c r="D78" s="12"/>
      <c r="E78" s="12"/>
      <c r="F78" s="12"/>
      <c r="G78" s="49"/>
    </row>
    <row r="79" spans="2:7" ht="18.75">
      <c r="B79" s="1"/>
      <c r="D79" s="12"/>
      <c r="E79" s="12"/>
      <c r="F79" s="12"/>
      <c r="G79" s="49"/>
    </row>
    <row r="80" spans="2:7" ht="18.75">
      <c r="B80" s="1"/>
      <c r="D80" s="12"/>
      <c r="E80" s="12"/>
      <c r="F80" s="12"/>
      <c r="G80" s="49"/>
    </row>
    <row r="81" spans="2:7" ht="18.75">
      <c r="B81" s="1"/>
      <c r="D81" s="12"/>
      <c r="E81" s="12"/>
      <c r="F81" s="12"/>
      <c r="G81" s="49"/>
    </row>
    <row r="82" spans="2:7" ht="18.75">
      <c r="B82" s="1"/>
      <c r="D82" s="12"/>
      <c r="E82" s="12"/>
      <c r="F82" s="12"/>
      <c r="G82" s="49"/>
    </row>
    <row r="83" spans="2:7" ht="18.75">
      <c r="B83" s="1"/>
      <c r="D83" s="12"/>
      <c r="E83" s="12"/>
      <c r="F83" s="12"/>
      <c r="G83" s="49"/>
    </row>
    <row r="84" spans="2:7" ht="18.75">
      <c r="B84" s="1"/>
      <c r="D84" s="12"/>
      <c r="E84" s="12"/>
      <c r="F84" s="12"/>
      <c r="G84" s="49"/>
    </row>
    <row r="85" spans="2:7" ht="18.75">
      <c r="B85" s="1"/>
      <c r="D85" s="12"/>
      <c r="E85" s="12"/>
      <c r="F85" s="12"/>
      <c r="G85" s="49"/>
    </row>
    <row r="86" spans="2:7" ht="18.75">
      <c r="B86" s="1"/>
      <c r="D86" s="12"/>
      <c r="E86" s="12"/>
      <c r="F86" s="12"/>
      <c r="G86" s="49"/>
    </row>
    <row r="87" spans="2:7" ht="18.75">
      <c r="B87" s="1"/>
      <c r="D87" s="12"/>
      <c r="E87" s="12"/>
      <c r="F87" s="12"/>
      <c r="G87" s="49"/>
    </row>
    <row r="88" spans="2:7" ht="18.75">
      <c r="B88" s="1"/>
      <c r="D88" s="12"/>
      <c r="E88" s="12"/>
      <c r="F88" s="12"/>
      <c r="G88" s="49"/>
    </row>
    <row r="89" spans="2:7" ht="18.75">
      <c r="B89" s="1"/>
      <c r="D89" s="12"/>
      <c r="E89" s="12"/>
      <c r="F89" s="12"/>
      <c r="G89" s="49"/>
    </row>
    <row r="90" spans="2:7" ht="18.75">
      <c r="B90" s="1"/>
      <c r="D90" s="12"/>
      <c r="E90" s="12"/>
      <c r="F90" s="12"/>
      <c r="G90" s="49"/>
    </row>
    <row r="91" spans="2:7" ht="18.75">
      <c r="B91" s="1"/>
      <c r="D91" s="12"/>
      <c r="E91" s="12"/>
      <c r="F91" s="12"/>
      <c r="G91" s="49"/>
    </row>
    <row r="92" spans="2:7" ht="18.75">
      <c r="B92" s="1"/>
      <c r="D92" s="12"/>
      <c r="E92" s="12"/>
      <c r="F92" s="12"/>
      <c r="G92" s="49"/>
    </row>
    <row r="93" spans="2:7" ht="18.75">
      <c r="B93" s="1"/>
      <c r="D93" s="12"/>
      <c r="E93" s="12"/>
      <c r="F93" s="12"/>
      <c r="G93" s="49"/>
    </row>
    <row r="94" spans="2:7" ht="18.75">
      <c r="B94" s="1"/>
      <c r="D94" s="12"/>
      <c r="E94" s="12"/>
      <c r="F94" s="12"/>
      <c r="G94" s="49"/>
    </row>
    <row r="95" spans="2:7" ht="18.75">
      <c r="B95" s="1"/>
      <c r="D95" s="12"/>
      <c r="E95" s="12"/>
      <c r="F95" s="12"/>
      <c r="G95" s="49"/>
    </row>
    <row r="96" spans="2:7" ht="18.75">
      <c r="B96" s="1"/>
      <c r="D96" s="12"/>
      <c r="E96" s="12"/>
      <c r="F96" s="12"/>
      <c r="G96" s="49"/>
    </row>
    <row r="97" spans="2:7" ht="18.75">
      <c r="B97" s="1"/>
      <c r="D97" s="12"/>
      <c r="E97" s="12"/>
      <c r="F97" s="12"/>
      <c r="G97" s="49"/>
    </row>
    <row r="98" spans="2:7" ht="18.75">
      <c r="B98" s="1"/>
      <c r="D98" s="12"/>
      <c r="E98" s="12"/>
      <c r="F98" s="12"/>
      <c r="G98" s="49"/>
    </row>
    <row r="99" spans="2:7" ht="18.75">
      <c r="B99" s="1"/>
      <c r="D99" s="12"/>
      <c r="E99" s="12"/>
      <c r="F99" s="12"/>
      <c r="G99" s="12"/>
    </row>
    <row r="100" spans="2:7" ht="18.75">
      <c r="B100" s="1"/>
      <c r="D100" s="12"/>
      <c r="E100" s="12"/>
      <c r="F100" s="12"/>
      <c r="G100" s="12"/>
    </row>
    <row r="101" spans="2:7" ht="18.75">
      <c r="B101" s="1"/>
      <c r="D101" s="12"/>
      <c r="E101" s="12"/>
      <c r="F101" s="12"/>
      <c r="G101" s="12"/>
    </row>
    <row r="102" spans="2:7" ht="18.75">
      <c r="B102" s="1"/>
      <c r="D102" s="12"/>
      <c r="E102" s="12"/>
      <c r="F102" s="12"/>
      <c r="G102" s="12"/>
    </row>
    <row r="103" spans="2:7" ht="18.75">
      <c r="B103" s="1"/>
      <c r="D103" s="12"/>
      <c r="E103" s="12"/>
      <c r="F103" s="12"/>
      <c r="G103" s="12"/>
    </row>
    <row r="104" spans="2:7" ht="18.75">
      <c r="B104" s="1"/>
      <c r="D104" s="12"/>
      <c r="E104" s="12"/>
      <c r="F104" s="12"/>
      <c r="G104" s="12"/>
    </row>
    <row r="105" spans="2:7" ht="18.75">
      <c r="B105" s="1"/>
      <c r="D105" s="12"/>
      <c r="E105" s="12"/>
      <c r="F105" s="12"/>
      <c r="G105" s="12"/>
    </row>
    <row r="106" spans="2:7" ht="18.75">
      <c r="B106" s="1"/>
      <c r="D106" s="12"/>
      <c r="E106" s="12"/>
      <c r="F106" s="12"/>
      <c r="G106" s="12"/>
    </row>
    <row r="107" spans="2:7" ht="18.75">
      <c r="B107" s="1"/>
      <c r="D107" s="12"/>
      <c r="E107" s="12"/>
      <c r="F107" s="12"/>
      <c r="G107" s="12"/>
    </row>
    <row r="108" spans="2:7" ht="18.75">
      <c r="B108" s="1"/>
      <c r="D108" s="12"/>
      <c r="E108" s="12"/>
      <c r="F108" s="12"/>
      <c r="G108" s="12"/>
    </row>
    <row r="109" spans="2:7" ht="18.75">
      <c r="B109" s="1"/>
      <c r="D109" s="12"/>
      <c r="E109" s="12"/>
      <c r="F109" s="12"/>
      <c r="G109" s="12"/>
    </row>
    <row r="110" spans="2:7" ht="18.75">
      <c r="B110" s="1"/>
      <c r="D110" s="12"/>
      <c r="E110" s="12"/>
      <c r="F110" s="12"/>
      <c r="G110" s="12"/>
    </row>
    <row r="111" spans="2:7" ht="18.75">
      <c r="B111" s="1"/>
      <c r="D111" s="12"/>
      <c r="E111" s="12"/>
      <c r="F111" s="12"/>
      <c r="G111" s="12"/>
    </row>
    <row r="112" spans="2:7" ht="18.75">
      <c r="B112" s="1"/>
      <c r="D112" s="12"/>
      <c r="E112" s="12"/>
      <c r="F112" s="12"/>
      <c r="G112" s="12"/>
    </row>
    <row r="113" spans="2:7" ht="18.75">
      <c r="B113" s="1"/>
      <c r="D113" s="12"/>
      <c r="E113" s="12"/>
      <c r="F113" s="12"/>
      <c r="G113" s="12"/>
    </row>
    <row r="114" spans="2:7" ht="18.75">
      <c r="B114" s="1"/>
      <c r="D114" s="12"/>
      <c r="E114" s="12"/>
      <c r="F114" s="12"/>
      <c r="G114" s="12"/>
    </row>
    <row r="115" spans="2:7" ht="18.75">
      <c r="B115" s="1"/>
      <c r="D115" s="12"/>
      <c r="E115" s="12"/>
      <c r="F115" s="12"/>
      <c r="G115" s="12"/>
    </row>
    <row r="116" spans="2:7" ht="18.75">
      <c r="B116" s="1"/>
      <c r="D116" s="12"/>
      <c r="E116" s="12"/>
      <c r="F116" s="12"/>
      <c r="G116" s="12"/>
    </row>
    <row r="117" spans="2:7" ht="18.75">
      <c r="B117" s="1"/>
      <c r="D117" s="12"/>
      <c r="E117" s="12"/>
      <c r="F117" s="12"/>
      <c r="G117" s="12"/>
    </row>
    <row r="118" spans="2:7" ht="18.75">
      <c r="B118" s="1"/>
      <c r="D118" s="12"/>
      <c r="E118" s="12"/>
      <c r="F118" s="12"/>
      <c r="G118" s="12"/>
    </row>
    <row r="119" spans="2:7" ht="18.75">
      <c r="B119" s="1"/>
      <c r="D119" s="12"/>
      <c r="E119" s="12"/>
      <c r="F119" s="12"/>
      <c r="G119" s="12"/>
    </row>
    <row r="120" spans="2:7" ht="18.75">
      <c r="B120" s="1"/>
      <c r="D120" s="12"/>
      <c r="E120" s="12"/>
      <c r="F120" s="12"/>
      <c r="G120" s="12"/>
    </row>
    <row r="121" spans="2:7" ht="18.75">
      <c r="B121" s="1"/>
      <c r="D121" s="12"/>
      <c r="E121" s="12"/>
      <c r="F121" s="12"/>
      <c r="G121" s="12"/>
    </row>
    <row r="122" spans="2:7" ht="18.75">
      <c r="B122" s="1"/>
      <c r="D122" s="12"/>
      <c r="E122" s="12"/>
      <c r="F122" s="12"/>
      <c r="G122" s="12"/>
    </row>
    <row r="123" spans="2:7" ht="18.75">
      <c r="B123" s="1"/>
      <c r="D123" s="12"/>
      <c r="E123" s="12"/>
      <c r="F123" s="12"/>
      <c r="G123" s="12"/>
    </row>
    <row r="124" spans="2:7" ht="18.75">
      <c r="B124" s="1"/>
      <c r="D124" s="12"/>
      <c r="E124" s="12"/>
      <c r="F124" s="12"/>
      <c r="G124" s="12"/>
    </row>
    <row r="125" spans="2:7" ht="18.75">
      <c r="B125" s="1"/>
      <c r="D125" s="12"/>
      <c r="E125" s="12"/>
      <c r="F125" s="12"/>
      <c r="G125" s="12"/>
    </row>
    <row r="126" spans="2:7" ht="18.75">
      <c r="B126" s="1"/>
      <c r="D126" s="12"/>
      <c r="E126" s="12"/>
      <c r="F126" s="12"/>
      <c r="G126" s="12"/>
    </row>
    <row r="127" spans="2:7" ht="18.75">
      <c r="B127" s="1"/>
      <c r="D127" s="12"/>
      <c r="E127" s="12"/>
      <c r="F127" s="12"/>
      <c r="G127" s="12"/>
    </row>
    <row r="128" spans="2:7" ht="18.75">
      <c r="B128" s="1"/>
      <c r="D128" s="12"/>
      <c r="E128" s="12"/>
      <c r="F128" s="12"/>
      <c r="G128" s="12"/>
    </row>
    <row r="129" spans="2:7" ht="18.75">
      <c r="B129" s="1"/>
      <c r="D129" s="12"/>
      <c r="E129" s="12"/>
      <c r="F129" s="12"/>
      <c r="G129" s="12"/>
    </row>
    <row r="130" spans="2:7" ht="18.75">
      <c r="B130" s="1"/>
      <c r="D130" s="12"/>
      <c r="E130" s="12"/>
      <c r="F130" s="12"/>
      <c r="G130" s="12"/>
    </row>
    <row r="131" spans="2:7" ht="18.75">
      <c r="B131" s="1"/>
      <c r="D131" s="12"/>
      <c r="E131" s="12"/>
      <c r="F131" s="12"/>
      <c r="G131" s="12"/>
    </row>
    <row r="132" spans="2:7" ht="18.75">
      <c r="B132" s="1"/>
      <c r="D132" s="12"/>
      <c r="E132" s="12"/>
      <c r="F132" s="12"/>
      <c r="G132" s="12"/>
    </row>
    <row r="133" spans="2:7" ht="18.75">
      <c r="B133" s="1"/>
      <c r="D133" s="12"/>
      <c r="E133" s="12"/>
      <c r="F133" s="12"/>
      <c r="G133" s="12"/>
    </row>
    <row r="134" spans="2:7" ht="18.75">
      <c r="B134" s="1"/>
      <c r="D134" s="12"/>
      <c r="E134" s="12"/>
      <c r="F134" s="12"/>
      <c r="G134" s="12"/>
    </row>
    <row r="135" spans="2:7" ht="18.75">
      <c r="B135" s="1"/>
      <c r="D135" s="12"/>
      <c r="E135" s="12"/>
      <c r="F135" s="12"/>
      <c r="G135" s="12"/>
    </row>
    <row r="136" spans="2:7" ht="18.75">
      <c r="B136" s="1"/>
      <c r="D136" s="12"/>
      <c r="E136" s="12"/>
      <c r="F136" s="12"/>
      <c r="G136" s="12"/>
    </row>
    <row r="137" spans="2:7" ht="18.75">
      <c r="B137" s="1"/>
      <c r="D137" s="12"/>
      <c r="E137" s="12"/>
      <c r="F137" s="12"/>
      <c r="G137" s="12"/>
    </row>
    <row r="138" spans="2:7" ht="18.75">
      <c r="B138" s="1"/>
      <c r="D138" s="12"/>
      <c r="E138" s="12"/>
      <c r="F138" s="12"/>
      <c r="G138" s="12"/>
    </row>
  </sheetData>
  <sheetProtection/>
  <mergeCells count="1">
    <mergeCell ref="E1:G1"/>
  </mergeCells>
  <printOptions/>
  <pageMargins left="0.3937007874015748" right="0.1968503937007874" top="0.3937007874015748" bottom="0.1968503937007874" header="0.4724409448818898" footer="0.5118110236220472"/>
  <pageSetup horizontalDpi="600" verticalDpi="600" orientation="portrait" paperSize="9" scale="64" r:id="rId1"/>
  <ignoredErrors>
    <ignoredError sqref="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2021-07-21T05:35:00Z</cp:lastPrinted>
  <dcterms:created xsi:type="dcterms:W3CDTF">2002-08-22T12:41:49Z</dcterms:created>
  <dcterms:modified xsi:type="dcterms:W3CDTF">2021-07-21T05:35:31Z</dcterms:modified>
  <cp:category/>
  <cp:version/>
  <cp:contentType/>
  <cp:contentStatus/>
</cp:coreProperties>
</file>