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27.xml" ContentType="application/vnd.openxmlformats-officedocument.drawingml.chart+xml"/>
  <Override PartName="/xl/drawings/drawing1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3.xml" ContentType="application/vnd.openxmlformats-officedocument.drawing+xml"/>
  <Override PartName="/xl/charts/chart30.xml" ContentType="application/vnd.openxmlformats-officedocument.drawingml.chart+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5.xml" ContentType="application/vnd.openxmlformats-officedocument.drawing+xml"/>
  <Override PartName="/xl/charts/chart33.xml" ContentType="application/vnd.openxmlformats-officedocument.drawingml.chart+xml"/>
  <Override PartName="/xl/drawings/drawing16.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7.xml" ContentType="application/vnd.openxmlformats-officedocument.drawing+xml"/>
  <Override PartName="/xl/charts/chart36.xml" ContentType="application/vnd.openxmlformats-officedocument.drawingml.chart+xml"/>
  <Override PartName="/xl/drawings/drawing1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9.xml" ContentType="application/vnd.openxmlformats-officedocument.drawing+xml"/>
  <Override PartName="/xl/charts/chart39.xml" ContentType="application/vnd.openxmlformats-officedocument.drawingml.chart+xml"/>
  <Override PartName="/xl/drawings/drawing20.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1.xml" ContentType="application/vnd.openxmlformats-officedocument.drawing+xml"/>
  <Override PartName="/xl/charts/chart43.xml" ContentType="application/vnd.openxmlformats-officedocument.drawingml.chart+xml"/>
  <Override PartName="/xl/drawings/drawing22.xml" ContentType="application/vnd.openxmlformats-officedocument.drawing+xml"/>
  <Override PartName="/xl/charts/chart44.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405" yWindow="540" windowWidth="20730" windowHeight="11760" tabRatio="976"/>
  </bookViews>
  <sheets>
    <sheet name="Аналіз і рекомендації" sheetId="51" r:id="rId1"/>
    <sheet name="1.1.1 " sheetId="1" r:id="rId2"/>
    <sheet name="1.1.2" sheetId="2" r:id="rId3"/>
    <sheet name="1.1.3" sheetId="3" r:id="rId4"/>
    <sheet name="1.1.4" sheetId="4" r:id="rId5"/>
    <sheet name="1.2.1" sheetId="28" r:id="rId6"/>
    <sheet name="1.2.2." sheetId="32" r:id="rId7"/>
    <sheet name="1.2.3." sheetId="29" r:id="rId8"/>
    <sheet name="1.2.4." sheetId="30" r:id="rId9"/>
    <sheet name="1.2.5" sheetId="33" r:id="rId10"/>
    <sheet name="1.2.6." sheetId="34" r:id="rId11"/>
    <sheet name="1.2.6.1" sheetId="36" r:id="rId12"/>
    <sheet name="1.3.1" sheetId="37" r:id="rId13"/>
    <sheet name="1.3.2" sheetId="38" r:id="rId14"/>
    <sheet name="1.3.3." sheetId="39" r:id="rId15"/>
    <sheet name="1.3.4" sheetId="40" r:id="rId16"/>
    <sheet name="1.3.5" sheetId="49" r:id="rId17"/>
    <sheet name="1.3.6" sheetId="50" r:id="rId18"/>
    <sheet name="1.4" sheetId="41" r:id="rId19"/>
    <sheet name="2.1.1" sheetId="5" r:id="rId20"/>
    <sheet name="2.1.2" sheetId="11" r:id="rId21"/>
    <sheet name="2.1.3" sheetId="12" r:id="rId22"/>
    <sheet name="2.1.4" sheetId="6" r:id="rId23"/>
    <sheet name="2.1.5" sheetId="7" r:id="rId24"/>
    <sheet name="2.1.6" sheetId="8" r:id="rId25"/>
    <sheet name="2.1.7" sheetId="9" r:id="rId26"/>
    <sheet name="2.2.1" sheetId="13" r:id="rId27"/>
    <sheet name="2.2.2." sheetId="14" r:id="rId28"/>
    <sheet name="2.2.3." sheetId="15" r:id="rId29"/>
    <sheet name="2.2.4." sheetId="16" r:id="rId30"/>
    <sheet name="2.2.5" sheetId="17" r:id="rId31"/>
    <sheet name="2.3" sheetId="10" r:id="rId32"/>
    <sheet name="2.4" sheetId="42" r:id="rId33"/>
    <sheet name="2.5" sheetId="43" r:id="rId34"/>
    <sheet name="2.6" sheetId="44" r:id="rId35"/>
    <sheet name="3.1.1" sheetId="18" r:id="rId36"/>
    <sheet name="3.1.2" sheetId="19" r:id="rId37"/>
    <sheet name="3.1.3" sheetId="20" r:id="rId38"/>
    <sheet name="3.2" sheetId="21" r:id="rId39"/>
    <sheet name="3.3.1" sheetId="27" r:id="rId40"/>
    <sheet name="3.3.2." sheetId="45" r:id="rId41"/>
    <sheet name="3.4.1" sheetId="47" r:id="rId42"/>
    <sheet name="3.4.2" sheetId="31" r:id="rId43"/>
    <sheet name="3.4.3" sheetId="25" r:id="rId44"/>
    <sheet name="4.1" sheetId="22" r:id="rId45"/>
    <sheet name="4.2" sheetId="23" r:id="rId46"/>
    <sheet name="4.3" sheetId="48" r:id="rId47"/>
  </sheets>
  <externalReferences>
    <externalReference r:id="rId48"/>
    <externalReference r:id="rId49"/>
  </externalReferences>
  <definedNames>
    <definedName name="__xlchart.v1.0" hidden="1">'2.3'!$A$3:$B$20</definedName>
    <definedName name="__xlchart.v1.1" hidden="1">'2.3'!$C$3:$C$20</definedName>
    <definedName name="_ftn1" localSheetId="4">#REF!</definedName>
    <definedName name="_ftnref1" localSheetId="4">'1.1.4'!$A$1</definedName>
  </definedNames>
  <calcPr calcId="145621" iterateDelta="1E-4"/>
</workbook>
</file>

<file path=xl/calcChain.xml><?xml version="1.0" encoding="utf-8"?>
<calcChain xmlns="http://schemas.openxmlformats.org/spreadsheetml/2006/main">
  <c r="B186" i="51" l="1"/>
  <c r="C171" i="51"/>
  <c r="B171" i="51"/>
  <c r="C157" i="51"/>
  <c r="B157" i="51"/>
  <c r="D20" i="7"/>
  <c r="D14" i="7"/>
  <c r="D8" i="7"/>
  <c r="D19" i="6"/>
  <c r="D12" i="6"/>
  <c r="B34" i="25"/>
  <c r="C41" i="18"/>
  <c r="C43" i="18"/>
  <c r="C42" i="18"/>
  <c r="C39" i="18"/>
  <c r="C38" i="18"/>
  <c r="C40" i="18"/>
  <c r="C37" i="18"/>
  <c r="G18" i="50"/>
  <c r="G56" i="50"/>
  <c r="G54" i="50"/>
  <c r="C16" i="2"/>
  <c r="C15" i="2"/>
  <c r="C14" i="2"/>
  <c r="C13" i="2"/>
  <c r="C12" i="2"/>
  <c r="B30" i="1"/>
  <c r="H8" i="2"/>
  <c r="G8" i="2"/>
  <c r="F8" i="2"/>
  <c r="D8" i="2"/>
  <c r="I8" i="2"/>
  <c r="G8" i="50"/>
  <c r="G9" i="50"/>
  <c r="G10" i="50"/>
  <c r="G11" i="50"/>
  <c r="G12" i="50"/>
  <c r="G13" i="50"/>
  <c r="G14" i="50"/>
  <c r="G15" i="50"/>
  <c r="G16" i="50"/>
  <c r="G17" i="50"/>
  <c r="G19" i="50"/>
  <c r="G20" i="50"/>
  <c r="G21" i="50"/>
  <c r="G22" i="50"/>
  <c r="G23" i="50"/>
  <c r="G24" i="50"/>
  <c r="G25" i="50"/>
  <c r="G26" i="50"/>
  <c r="G27" i="50"/>
  <c r="G28" i="50"/>
  <c r="G29" i="50"/>
  <c r="G30" i="50"/>
  <c r="G31" i="50"/>
  <c r="G32" i="50"/>
  <c r="G33" i="50"/>
  <c r="G34" i="50"/>
  <c r="G35" i="50"/>
  <c r="G36" i="50"/>
  <c r="G37" i="50"/>
  <c r="G38" i="50"/>
  <c r="G39" i="50"/>
  <c r="G40" i="50"/>
  <c r="G41" i="50"/>
  <c r="G42" i="50"/>
  <c r="G43" i="50"/>
  <c r="G44" i="50"/>
  <c r="G45" i="50"/>
  <c r="G46" i="50"/>
  <c r="G47" i="50"/>
  <c r="G48" i="50"/>
  <c r="G49" i="50"/>
  <c r="G50" i="50"/>
  <c r="G51" i="50"/>
  <c r="G52" i="50"/>
  <c r="G53" i="50"/>
  <c r="G55" i="50"/>
  <c r="G57" i="50"/>
  <c r="G59" i="50"/>
  <c r="G60" i="50"/>
  <c r="G61" i="50"/>
  <c r="G62" i="50"/>
  <c r="G63" i="50"/>
  <c r="G64" i="50"/>
  <c r="G7" i="50"/>
  <c r="G65" i="50" s="1"/>
  <c r="I68" i="49"/>
  <c r="H68" i="49"/>
  <c r="G68" i="49"/>
  <c r="B9" i="47"/>
  <c r="C20" i="37"/>
  <c r="D20" i="37"/>
  <c r="E20" i="37"/>
  <c r="F20" i="37"/>
  <c r="G20" i="37"/>
  <c r="B20" i="37"/>
  <c r="B7" i="19"/>
  <c r="C4" i="19" s="1"/>
  <c r="C7" i="19" s="1"/>
  <c r="C5" i="19"/>
  <c r="C6" i="19"/>
  <c r="B16" i="5"/>
  <c r="B21" i="5" s="1"/>
  <c r="C26" i="18"/>
  <c r="C25" i="18"/>
  <c r="C24" i="18"/>
  <c r="C23" i="18"/>
  <c r="C22" i="18"/>
  <c r="C21" i="18"/>
  <c r="C20" i="18"/>
  <c r="C19" i="18"/>
  <c r="C18" i="18"/>
  <c r="C17" i="18"/>
  <c r="C16" i="18"/>
  <c r="C15" i="18"/>
  <c r="C14" i="18"/>
  <c r="C13" i="18"/>
  <c r="C12" i="18"/>
  <c r="C11" i="18"/>
  <c r="C10" i="18"/>
  <c r="C9" i="18"/>
  <c r="C8" i="18"/>
  <c r="C7" i="18"/>
  <c r="C6" i="18"/>
  <c r="C4" i="18"/>
  <c r="C24" i="10"/>
  <c r="C23" i="10"/>
  <c r="C22" i="10"/>
  <c r="C21" i="10"/>
  <c r="C19" i="10"/>
  <c r="C18" i="10"/>
  <c r="C15" i="10"/>
  <c r="C14" i="10"/>
  <c r="C13" i="10"/>
  <c r="C12" i="10"/>
  <c r="C11" i="10"/>
  <c r="C10" i="10"/>
  <c r="C9" i="10"/>
  <c r="C8" i="10"/>
  <c r="C7" i="10"/>
  <c r="C6" i="10"/>
  <c r="C4" i="10"/>
  <c r="C3" i="10"/>
  <c r="B3" i="3"/>
  <c r="B17" i="1"/>
</calcChain>
</file>

<file path=xl/sharedStrings.xml><?xml version="1.0" encoding="utf-8"?>
<sst xmlns="http://schemas.openxmlformats.org/spreadsheetml/2006/main" count="2077" uniqueCount="1402">
  <si>
    <r>
      <t>КІ у Корюківській ТГ на одну особу приблизно удвічі-тричі (залежно від року) вищі, ніж по області (згідно останніх статистичних даних за 2018 рік: 19675 проти 8932). У розрахунку на 1 особу показники кращі, ніж у м Прилуки і суттєво вищі, ніж у м. Новгород-Сіверський. Серед пріоритетів капітальний ремонт доріг.</t>
    </r>
    <r>
      <rPr>
        <sz val="11"/>
        <color indexed="30"/>
        <rFont val="Calibri"/>
        <family val="2"/>
        <charset val="204"/>
      </rPr>
      <t xml:space="preserve"> </t>
    </r>
    <r>
      <rPr>
        <sz val="11"/>
        <color indexed="8"/>
        <rFont val="Calibri"/>
        <family val="2"/>
        <charset val="204"/>
      </rPr>
      <t>Серед інших пріоритетів - очисні споруди, а також переведення котелень на тверде паливо (з урахуванням очікуваного зростання ціни газу). Як основний варіант розглядають залучення кредитних коштів</t>
    </r>
    <r>
      <rPr>
        <sz val="11"/>
        <color indexed="30"/>
        <rFont val="Calibri"/>
        <family val="2"/>
        <charset val="204"/>
      </rPr>
      <t>.</t>
    </r>
  </si>
  <si>
    <r>
      <t>Здебільшого публічні кошти спрямувуються у сферу освіти, охорони здоров'я, дорожну інфраструктуру. Найбільші проєкти за публічні кошти різних рівнів наведені в матеріалах (</t>
    </r>
    <r>
      <rPr>
        <sz val="11"/>
        <color indexed="10"/>
        <rFont val="Calibri"/>
        <family val="2"/>
        <charset val="204"/>
      </rPr>
      <t>закладка 2.1.4.2.1.5</t>
    </r>
    <r>
      <rPr>
        <sz val="11"/>
        <color indexed="8"/>
        <rFont val="Calibri"/>
        <family val="2"/>
        <charset val="204"/>
      </rPr>
      <t xml:space="preserve">). </t>
    </r>
  </si>
  <si>
    <t>професійні та технічні навички у сфері місцевого економічного розвитку, якісне регулювання, фінасування приватним сектором</t>
  </si>
  <si>
    <t>організаційне та секторальне партнерство (на етапі формування моделі РПЗ)</t>
  </si>
  <si>
    <t>Потрібна популяризація програми "5-7-9"</t>
  </si>
  <si>
    <r>
      <t xml:space="preserve">Статево-вікова піраміда у порівнянні з іншими ТГ є дещо оптимістичнішою, попри </t>
    </r>
    <r>
      <rPr>
        <sz val="11"/>
        <color indexed="53"/>
        <rFont val="Calibri"/>
        <family val="2"/>
        <charset val="204"/>
      </rPr>
      <t xml:space="preserve">наявні негативні процеси.Показник нарооджуваності впродовж останніх 25 років зменшується </t>
    </r>
    <r>
      <rPr>
        <sz val="11"/>
        <color indexed="8"/>
        <rFont val="Calibri"/>
        <family val="2"/>
        <charset val="204"/>
      </rPr>
      <t xml:space="preserve">не так суттєво і стрімко, як у сільських ТГ Північно-Східної Чернігівщини. </t>
    </r>
  </si>
  <si>
    <t xml:space="preserve">У порівянні з попередніми періодами народжуваність є на 25-30%  нижчою, що становить певну демографічну загрозу. Важливими є заходи на державному рівні з підтримки народжуваності, стимулювання створення якісних, добре оплачуваних робочих місць та покращення інфраструктури життєзабезпечення. </t>
  </si>
  <si>
    <t xml:space="preserve">В Корюківській ТГ функціонують: гімназії  -1, загальноосвітніх навчальних закладів I-III ступеня – 7. загальноосвітніх навчальних закладів I-II ступеня – 4,  загальноосвітніх навчальних закладів I ступеня – 1, дошкільних навчальних закладів – 6, закладів позашкільної освіти – 3.  Школи в сільській місцевості, де відсутні діти, закрили (дві ще буде закрито). </t>
  </si>
  <si>
    <t>Крім шкіл немає інших навчальних закладів (зокрема й ПТУ), що ускладнює професійну орінтацію та підготовку кадрів для місцевої економіки. Характерно, що молодь після школи їде на навчання і, здебільшого, не повертається</t>
  </si>
  <si>
    <t xml:space="preserve">Впроваджено бюджет участі. Створено міський молодіжний центр “КУБ”, який згуртував активну молоь. Є спілка ініціатив з сусідніми  громадами. Функціонує центр надання соціальних послуг. Депутати й голова співпрацюють з молоддю. Гострих каменів спотикання немає. "Ми підтримуємо владу, а вона нас. Це не підлещування, а реалії. Ми входимо в спілку ініціатив Чернігівщини, щоб об’єднатися із сусідніми громадами. Але є проблеми з кадрами, активними людьми, волонтерством. Виїздять у великі міста, бо такі люди на вагу золота скрізь." (В. Онищук, "КУБ").    У сфері торгівлі, побутового обслуговування населення налічується: магазинів 140, закладів побутового обслуговування 21, підприємств громадського харчування 37. </t>
  </si>
  <si>
    <t xml:space="preserve">Потрібна системна робота з  покращення можливостей для розвитку протягом всього життя, самоосвіти, культури, спорту, відпочинку, а також інших послуг, які впливають на якість життя і створюють комфортне середовище. Підвищення рівня якості життя зменшуватиме міграційні настрої і відтік молоді з громади. </t>
  </si>
  <si>
    <t xml:space="preserve">Позитивним є залучення молоді та створення молодіжного центру. Серйозні кримінальні правоорушення є одиничними, що свідчить про належний рівень безпеки. Здійснюються кроки із врахування потреб людей з особливими потребами. Завдяки позитивним змінам довіра до міської влади зросла. </t>
  </si>
  <si>
    <t xml:space="preserve">Ціни на будинки становлять від 225 тис грн (стара забудова на окраїнах) до 1500 тис грн (сучасні, в центрі) , залежно від стану та місця знаходження. Квртири відповідно від 70,0 тис грн до 700,0 тис грн, залежно від площі, стану та місця знаходженя (https://www.olx.ua/nedvizhimost/koryukovka/). Затверджено Генплан, розширено межі міста. Розробляється третій детальний план - близько 500 земельних ділянок додатково під забудову. Керівництво міста планує провести необхідні інженерні мережі та впровадити заходи з підтримки окремих категорій громадян (освітяни, медики), зокрема щодо компенсації відсотків по кредитах. </t>
  </si>
  <si>
    <t xml:space="preserve">Представники бізнесу та громадськості вважають, що ціна на житло надто висока, що ще більше спонукає молодь залишати місто (громаду). Вжливими є напрацювання і прийняття програми підтримки з урахуванням думки молодих спеціалістів. Сілька молодь, зацікавлена працювати у Корюківці, могла б залишатися тут, якщо б був доступ до орендного житла чи хоча б гуртожиток. Загалом сприяння будівництву житла, прозорість і публічність посилюватиме привабливість Корюківки серед бізнесу та громадян. </t>
  </si>
  <si>
    <r>
      <rPr>
        <sz val="11"/>
        <color indexed="36"/>
        <rFont val="Calibri"/>
        <family val="2"/>
        <charset val="204"/>
      </rPr>
      <t xml:space="preserve">1) державні програми
2) місцеві програми
3) програми бізнесу з розвитку соціальної сфери </t>
    </r>
    <r>
      <rPr>
        <sz val="11"/>
        <color indexed="30"/>
        <rFont val="Calibri"/>
        <family val="2"/>
        <charset val="204"/>
      </rPr>
      <t xml:space="preserve">
</t>
    </r>
  </si>
  <si>
    <t xml:space="preserve">Доречно організовувати діяльність таким чином. щоб інформаційні технології розширювали сферу застосування, передусім у сфері управління та надання Е-послуг,  формування та впровадження концепції «розумного міста» ( Smart City). В контексті РПЗ важливо задовільняти потреби бізнесу шляхом надання Е-послуг. Важливо сформувати спроможність щодо ефективного використання сучасних технологій для формування інвестиційної і туристичної привабливості Корюківської ТГ. </t>
  </si>
  <si>
    <t>Серед інших у ТГ зосереджені:  найбільше в Європі підприємство з виробництва шпалер КФТП (Слов'янські шпалери), ТОВ «КЛІАР ЕНЕРДЖІ» - найбільша в Україні теплова електростанція, яка працює на відновлювальному паливі – біомасі (Корюківська ТЕС), Корюківська фабрика дверей (ТОВ «Корфад»), що входить до ТОП-5 найпотужніших виробників міжкімнатних дверей в Україні є прикладами високотехнологічних, оснащених сучасним обладнанням підприємств (окремі з них конкурують не тільки на національному, але й на глобальних ринках). Нові технології активно впроваджуються в агробізнесі.</t>
  </si>
  <si>
    <r>
      <rPr>
        <sz val="11"/>
        <color indexed="8"/>
        <rFont val="Calibri"/>
        <family val="2"/>
        <charset val="204"/>
      </rPr>
      <t>Залізниця доступна, але</t>
    </r>
    <r>
      <rPr>
        <sz val="11"/>
        <color indexed="53"/>
        <rFont val="Calibri"/>
        <family val="2"/>
        <charset val="204"/>
      </rPr>
      <t xml:space="preserve"> послуги надто дорогі, що зумовлено значною віддаленістю Корюківки від основних магістралей. "Подача вагону та відстань до порту як для краю географії." </t>
    </r>
    <r>
      <rPr>
        <sz val="11"/>
        <color indexed="8"/>
        <rFont val="Calibri"/>
        <family val="2"/>
        <charset val="204"/>
      </rPr>
      <t xml:space="preserve">Перевагу віддають транспортним перевезенням автодорогами. </t>
    </r>
  </si>
  <si>
    <t>традиційне та інноваційне фінансування, фінансування приватним сектором, територіальне співробітництво (з досягненням ефекту на масштабі)</t>
  </si>
  <si>
    <t>Потужності електрозабезпечення, процедури підключення</t>
  </si>
  <si>
    <t>1)ефективне регулюванн   2)міжсекторальне партнерство</t>
  </si>
  <si>
    <t xml:space="preserve">1)міжмуніципальне співробітництво                 2)місцеві програми           3)державні програми        4)обласні програми           5)ДПП            </t>
  </si>
  <si>
    <t>Інше (ТПВ, енергозбереження та ін)</t>
  </si>
  <si>
    <t xml:space="preserve">На кінець року (2021) очікується покрити 85% громади, зокрема з урахуванням 500 тис грн Інтернет-субвенції. </t>
  </si>
  <si>
    <t xml:space="preserve">В контексті РПЗ на наступних етапах необхідно провести  дослідження ринку праці, що вимагає залучення фахівців або ж розвитку спроможності в ОМС. Додаткового аналізу вимагає ситуація довкола економічно-незайнятого населення, оскільки дозволить з'ясувати потенційний резерв робочої сили. Важливо також врахувати можливість появи резерву робочої сили у процесі модернізації підприємств. </t>
  </si>
  <si>
    <t>1) дослідження ринку праці / Аналіз трудових ресурсів
2) підготовка і перепідготовка кадрів 
3) програма розвитку трудових ресурсів (адаптації до потреб економіки)
4) мапа людського капіталу 
5) професійна орієнтація</t>
  </si>
  <si>
    <t>1)проведення дослідження (опитування, збір даних, аналіз потреб бізнесу в кадрах, наявного та  потенційного резерву робочої сили                     2)оцінка людського капіталу (кадрів) для стратегічних секторів економіки в рамках РПЗ</t>
  </si>
  <si>
    <t xml:space="preserve">Важливо провести інвентаризацію земельних ресурсів та ідентифікувати ділянки, які відповідають вимогам інвесторів і можуть бути запропоновані для реінвестування чи нових інвесторів в рамках визначених генеральним планом виробничих груп (1-6). </t>
  </si>
  <si>
    <t>1)проведення інвентаризації та формування баз даних   2)створення інвестиційного профіля/паспорта ТГ</t>
  </si>
  <si>
    <t>1)професійний супровід інвестора   
2)інвестиційна інфраструктура                 3)інвестиційний профіль/паспорт ТГ</t>
  </si>
  <si>
    <t>стратегічне і просторове планування, якісне регулювання, традиційне та інноваційне фінансування, міжсекторальна координація</t>
  </si>
  <si>
    <t>1)міжюрисдикційна координація                       2)адвокація (через бізнес-асоціації та інші механізми)                          3)державні програми         4(регіональні програми     5)місцеві програми            6)інвестиційні програми бізнесу (операторів ринку)</t>
  </si>
  <si>
    <r>
      <rPr>
        <sz val="11"/>
        <color indexed="53"/>
        <rFont val="Calibri"/>
        <family val="2"/>
        <charset val="204"/>
      </rPr>
      <t xml:space="preserve">Для місцевого бізнесу, зокрема малого, є складнощі із забезпеченням сировини для деревообробної промисловості. </t>
    </r>
    <r>
      <rPr>
        <sz val="11"/>
        <color indexed="8"/>
        <rFont val="Calibri"/>
        <family val="2"/>
        <charset val="204"/>
      </rPr>
      <t xml:space="preserve">Великий бізнес у цьому секторі має кращі можливості. Щодо агросировини, то місцеві виробники забезпечують потреби бізнесу. </t>
    </r>
  </si>
  <si>
    <t>професійні навички у сфері місцевого економічного розвитку, якісне регулювання</t>
  </si>
  <si>
    <t>Інші (за результатами фокус груп)</t>
  </si>
  <si>
    <t xml:space="preserve">просторове планування, якісне регулювання, розширення можливостей (через інформування) </t>
  </si>
  <si>
    <t>професійні навички у сфері місцевого економічного розвитку, міжсекторальна і міжюрисдикційна координацій , розширення можливостей (через інформування)</t>
  </si>
  <si>
    <t>інформаціна підтримка використання СГД  державних програм (в АПК)</t>
  </si>
  <si>
    <t xml:space="preserve"> ОМС повинен бути достатньо гнучким в питанням надання місцевих стимулів (в рамках чинного законодавства), враховуючи потенційні втрати та доходи бюджету. Особливої уваги вимагають питання зниження трудової міграції, створення і збереження робочих місць, інвестування в сільській місцевості, сприяння у започаткуванні підприємницької та фермерської діяльності, у т.ч. трудовими мігрантами. Доречно виступити з певними ініціативами (з урахуванням звернень суб'єктів відповідних категорій) до вищестоячих інстанцій. </t>
  </si>
  <si>
    <t>використання інформації про результати роботи, залучення та розширення можливостей</t>
  </si>
  <si>
    <t xml:space="preserve">1) місцеві програми розвитку
2) публічні інвестиції в економічний  розвиток      
</t>
  </si>
  <si>
    <t xml:space="preserve">1)статегічне планування   2)співфінансування (з місцевого бюджету)          3)територіальне (міжмуніципальне) співробітництво 
</t>
  </si>
  <si>
    <t>реалістичне стратегічне планування, зорієнтоване на майбутнє, залучення та розширення можливостей громадян</t>
  </si>
  <si>
    <t>інтеграція підходів до РПЗ у стратегію місцевого розвитку</t>
  </si>
  <si>
    <t>консультації, практичні кейси</t>
  </si>
  <si>
    <t xml:space="preserve">Влада співпрацює з бізнесом та існуючими ГО, які наявні і зацікавлені у такій співпраці. </t>
  </si>
  <si>
    <t>залучення заінтересованих сторін та розширення можливостей</t>
  </si>
  <si>
    <t>стратегічне та просторове планування, якість та доступність технічної та управлінської експертизи</t>
  </si>
  <si>
    <t>Репутація місцевої влади серед бізнесу і мешканців громади, а також серед ділових кіл в Україніиє досить високою, що є додатковим аргументом на користь РПЗ.</t>
  </si>
  <si>
    <t xml:space="preserve">1) інформування, залучення, зворотний зв’язок
2) організаційне партнерство
3) Е-врядування (відкриті дані)
</t>
  </si>
  <si>
    <t>використання інформації про результати роботи, управління ризиками щодо доброчесності та підзвітності</t>
  </si>
  <si>
    <t>Бачиться доречним посилити діяльність в питання інформування та зворотного зв'язу</t>
  </si>
  <si>
    <t xml:space="preserve">Програма ДОБРЕ (USAID) здебільшого позитивно відукується про роботу з Корюківською ТГ. </t>
  </si>
  <si>
    <t>Відгуки донорів</t>
  </si>
  <si>
    <t>Діловий оптимізм місцевих компаній</t>
  </si>
  <si>
    <t>Представники влади, бізнесу та громадськості констатують наявність спокійної, передбачуваної і конструктивної ситуації.</t>
  </si>
  <si>
    <t>Вся необхідна інформація публікується на порталі Корюківської ТГ http://koryukivka-rada.gov.ua/. Нарікань бізнесу на роботу влади немає. Є нарікання на брак ресурсів та доступу до інформації щодо можливих джерел фінансування та державної підтримки.</t>
  </si>
  <si>
    <t xml:space="preserve">Досить помітним є вплив найбільших СГД. 5 найбільших платників забезпечують близько 37% податкових надходжень до бюджету, одна з них - майже п'яту частину. Економічний вплив позитивний, про що свідчить показники інвестицій, диверсифікації бізнесу, впровадження технологій, експорту, створення робочих місць тощо.  Негативних відгуків впливу не було помічено, однак це не знімає питання про можливість ризиків як в економічній, так і в політичній площині і необхідності посилення діяльності в контексті диверсифікації місцевої економіки. </t>
  </si>
  <si>
    <t>За словами міського голови "частка місцевих податків нижча, ніж в інших громадах. Це добре. Але є ризики, що державна політика зміниться і стане гірше у фінансуванні ліків, освіти, та ін. Очікуємо, що інфляція буде висока в наступному році". Також є "ризик зношеності інфраструктури. Квартали як будували п'ятирічками, так і почнуть падати п'ятирічками. Мережі - основний виклик перед будь-яким містом". Таким чином спроможність фінансової підтримки з боку міста може бути обмежена.</t>
  </si>
  <si>
    <t>Погане адміністрування</t>
  </si>
  <si>
    <r>
      <t>Місцева влада та створена команда (робоча група) асоціюють ТГ з РПЗ і підтверлджують готовність до співпраці та будь-яких випробувань. Для управління ТГ характерні високі управлінські й професійні якості міського голови у поєднанні з відносно демократичним стилем, який дозволяє реалізувати потенціал працівників, оцінюючи їх передусім за результатами діяльності. Персонал відзначається доброю професійною підготовкою, володіє спеціальними навичками, має певний досвід роботи у сфері своєї відповідальності. Збір даних показав  непоганий рівень міжсекторної взаємодії.</t>
    </r>
    <r>
      <rPr>
        <sz val="11"/>
        <color indexed="10"/>
        <rFont val="Calibri"/>
        <family val="2"/>
        <charset val="204"/>
      </rPr>
      <t xml:space="preserve"> </t>
    </r>
    <r>
      <rPr>
        <sz val="11"/>
        <color indexed="30"/>
        <rFont val="Calibri"/>
        <family val="2"/>
        <charset val="204"/>
      </rPr>
      <t xml:space="preserve"> </t>
    </r>
  </si>
  <si>
    <t xml:space="preserve">1)фахова комунікація                     2)лідерство                                           3)асоціації ОМС (участь)                                         4)клуб мерів (участь)                                                   5)рада розвитку за участю  депутатів обласного рівня                                    6)прямі контакти    </t>
  </si>
  <si>
    <t xml:space="preserve">Слід сформувати базу даних та просувати в інформаційному просторі інвестиційно привабливі ділянки. Місцева влада повинна бути готовою брати на себе певні зобов'язання, якщо потенційна інвестиція є перспективною з точки зору вигод і витрат і сприяти у доступі до інженерно-технічної інфраструктури.  </t>
  </si>
  <si>
    <r>
      <rPr>
        <sz val="11"/>
        <color indexed="36"/>
        <rFont val="Calibri"/>
        <family val="2"/>
        <charset val="204"/>
      </rPr>
      <t>1) база даних інвестиційних пропозицій (майданчиків)
2) промислова зона 
3) доступ до інфраструктури</t>
    </r>
    <r>
      <rPr>
        <sz val="11"/>
        <color indexed="30"/>
        <rFont val="Calibri"/>
        <family val="2"/>
        <charset val="204"/>
      </rPr>
      <t xml:space="preserve">
</t>
    </r>
    <r>
      <rPr>
        <sz val="11"/>
        <color indexed="36"/>
        <rFont val="Calibri"/>
        <family val="2"/>
        <charset val="204"/>
      </rPr>
      <t>4) інвестиційний профіль / паспорт ТГ</t>
    </r>
  </si>
  <si>
    <t xml:space="preserve">якісне регулювання, професійні та технічні навички у сфері місцевого економічного розвитку, міжсекторальна координація, традиційне та інноваційне фінансування </t>
  </si>
  <si>
    <t>консультації, тренінг</t>
  </si>
  <si>
    <t>Стан дорожної інфраструктури</t>
  </si>
  <si>
    <r>
      <t xml:space="preserve">Стан дорожньої інфраструктури зздебільшого задовільний, стан сполучення з обласним центром добрий. </t>
    </r>
    <r>
      <rPr>
        <sz val="11"/>
        <color indexed="53"/>
        <rFont val="Calibri"/>
        <family val="2"/>
        <charset val="204"/>
      </rPr>
      <t xml:space="preserve">Значно гірша ситуація між населеними пунктами громади. </t>
    </r>
  </si>
  <si>
    <r>
      <rPr>
        <sz val="11"/>
        <color indexed="36"/>
        <rFont val="Calibri"/>
        <family val="2"/>
        <charset val="204"/>
      </rPr>
      <t>1) державні програми (Мінцифри та ін.)
2) обласні програми
3) місцеві програми
4) міжмуніципальне співробітництво</t>
    </r>
    <r>
      <rPr>
        <sz val="11"/>
        <color indexed="30"/>
        <rFont val="Calibri"/>
        <family val="2"/>
        <charset val="204"/>
      </rPr>
      <t xml:space="preserve">
</t>
    </r>
  </si>
  <si>
    <t>традиційне та інноваційне фінансування</t>
  </si>
  <si>
    <t>Стан і доступ до Інженерної інфраструктури</t>
  </si>
  <si>
    <r>
      <t xml:space="preserve">Стан і доступ до комунальних інженерних мереж здебільшого задовільний. </t>
    </r>
    <r>
      <rPr>
        <sz val="11"/>
        <color indexed="53"/>
        <rFont val="Calibri"/>
        <family val="2"/>
        <charset val="204"/>
      </rPr>
      <t xml:space="preserve">Окремі учасники фокус-групи звернули на слабкий напір усистемі водопостачання. </t>
    </r>
  </si>
  <si>
    <t>Вкладення публічних коштів у покращення комунальної інфраструктури важливе як з точки зору якості життя, так і ведення бізнесу. Надійність інженерної інфраструктури є вагомим чинником для комфортного проживання і стабільного діяльності СГД. З урахуванням обмеженості публічних коштів бачиться доціним розвинути спроможність у сфері залучення інноваційних джерел фінансування об'ктів комунальної інфраструктури.</t>
  </si>
  <si>
    <r>
      <rPr>
        <sz val="11"/>
        <color indexed="36"/>
        <rFont val="Calibri"/>
        <family val="2"/>
        <charset val="204"/>
      </rPr>
      <t>1) документи просторового планування
2) публічні інвестиції у розвиток інфраструктури
3) Е-врядування (відкриті дані)
4) промислова зона</t>
    </r>
    <r>
      <rPr>
        <sz val="11"/>
        <color indexed="30"/>
        <rFont val="Calibri"/>
        <family val="2"/>
        <charset val="204"/>
      </rPr>
      <t xml:space="preserve">
</t>
    </r>
  </si>
  <si>
    <t xml:space="preserve">Важливим є розуміння необхідності зміни позиції для поступового переходу (де це можливо) від сировинної економіки до виробничої, створення ланцюгів доданої вартості в рамках РПЗ. Важливо залучати бізнес до участі у візитах (за кордон та заходах в  Україні) з метою налагодження контактів, партнерських стосунків та пошуку ринків збуту. </t>
  </si>
  <si>
    <t>організаційне партнерство, міжсекторальна координація (діалог різних рівнів влади)</t>
  </si>
  <si>
    <t xml:space="preserve">Прагнення до розвитку та конкретні заходи, що це демонструють  </t>
  </si>
  <si>
    <t>Чітко сформульована та обґрунтована мотивація стати пілотом РПЗ</t>
  </si>
  <si>
    <t>В процесі подальшої роботи над РПЗ важливо задіяти економічний потенціал навколишніх сільських територій, що сприятиме сталому розвитку всієї ТГ.</t>
  </si>
  <si>
    <r>
      <rPr>
        <sz val="11"/>
        <color indexed="36"/>
        <rFont val="Calibri"/>
        <family val="2"/>
        <charset val="204"/>
      </rPr>
      <t>1) дослідження 
2) стратегія розвитку
3) план реалізації стратегії
4) місцеві програми розвитку
5) публічні інвестиції</t>
    </r>
    <r>
      <rPr>
        <sz val="11"/>
        <color indexed="30"/>
        <rFont val="Calibri"/>
        <family val="2"/>
        <charset val="204"/>
      </rPr>
      <t xml:space="preserve">
</t>
    </r>
  </si>
  <si>
    <t>Розуміння і сприйняття філософії РПЗ, готовність до співпраці з сільськими територіями</t>
  </si>
  <si>
    <t>Керівництво міста і робоча група сприймають суть і філософію РПЗ і готові бути експерериментальним майданчиком (успішним кейсом для інших ТГ).</t>
  </si>
  <si>
    <t xml:space="preserve"> У подальшому необхідно провести відповідні заходи з бізнесом і громадськістю, донести необхідну інформацію, максимально залучити до розроблення моделі РПЗ. </t>
  </si>
  <si>
    <t xml:space="preserve">1) комунікація, партнерство
2) міжмуніципальне співробітництво
3) місцеві програми
</t>
  </si>
  <si>
    <t>міжюрисдикційна координація, професійні навички у сфері місцевого економічного розвитку</t>
  </si>
  <si>
    <t>Готовність влади до співпраці з бізнесом та іншими секторами</t>
  </si>
  <si>
    <t>В контексті РПЗ необхідно поглиблювати співпрацю з різними категоріями бізнесу, сприяти формуванню бізнес об'єднань.</t>
  </si>
  <si>
    <t xml:space="preserve">
1) організаційне партнерство 
2) міжсекторне партнерство
</t>
  </si>
  <si>
    <t>Готовність підтримувати ініціативи РПЗ (ресурси, кадри, фінансування)</t>
  </si>
  <si>
    <t>На економічну дільність виділяється близько 10% коштів міського бюджету. Задекларовано готовність здійснювати заходи з підтримки РПЗ та залучати бізнес.</t>
  </si>
  <si>
    <t xml:space="preserve"> Підтримка РПЗ має бути спрямована на створення кращого інвестиційного та бізнес середовища,а також необхідних інфраструктурних умов для нових інвестицій (реінвестицій).</t>
  </si>
  <si>
    <r>
      <t xml:space="preserve">
</t>
    </r>
    <r>
      <rPr>
        <sz val="11"/>
        <color indexed="36"/>
        <rFont val="Calibri"/>
        <family val="2"/>
        <charset val="204"/>
      </rPr>
      <t>1) місцеві програми розвитку
2) публічні інвестиції в економічний  розвиток
3) Е-врядування, відкриті дані</t>
    </r>
  </si>
  <si>
    <t>багаторічне бюджетування, традиційне та інноваційне фінансування</t>
  </si>
  <si>
    <t>Відображення намірів розвивати РПЗ у документах просторового планування</t>
  </si>
  <si>
    <r>
      <rPr>
        <sz val="11"/>
        <color indexed="36"/>
        <rFont val="Calibri"/>
        <family val="2"/>
        <charset val="204"/>
      </rPr>
      <t>1) схема планування території громади
2) генеральний план територіальної громади
3) план зонування території
4) детальний план території
5) комплексний план</t>
    </r>
    <r>
      <rPr>
        <sz val="11"/>
        <color indexed="30"/>
        <rFont val="Calibri"/>
        <family val="2"/>
        <charset val="204"/>
      </rPr>
      <t xml:space="preserve">
</t>
    </r>
  </si>
  <si>
    <t>10.2. Підтвердження ділової репутації</t>
  </si>
  <si>
    <t>Рейтинги громади/міста</t>
  </si>
  <si>
    <t>Бачиться доцільним поширення інформації про рейтинги ТГ серед бізнесу та громадськості, що сприятиме кращій впевненості мешканців у своїй громаді а сприятиме її згуртуванню.</t>
  </si>
  <si>
    <t>1) Рейтинги</t>
  </si>
  <si>
    <t>використання інформаці про результати роботи</t>
  </si>
  <si>
    <t>Репутація серед бізнесу, інвесторів</t>
  </si>
  <si>
    <t>використання інформаці про результати роботи, управління ризиками щодо доброчесності та підзвітності</t>
  </si>
  <si>
    <t>Репутація влади (відсутність вагомих скарг та нарікань з боку громадян )</t>
  </si>
  <si>
    <t xml:space="preserve">1) інформування, залучення, зворотний зв’язок
2) підзвітність
3) Е-врядування (відкриті дані)
</t>
  </si>
  <si>
    <t>Відсутність (або низький рівень) корупційних проявів</t>
  </si>
  <si>
    <t>За словами учасників фокус-груп бізнес не стикається з проявами корупції.</t>
  </si>
  <si>
    <t>управління ризиками щодо доброчесності та підзвітності</t>
  </si>
  <si>
    <r>
      <rPr>
        <sz val="11"/>
        <color indexed="36"/>
        <rFont val="Calibri"/>
        <family val="2"/>
        <charset val="204"/>
      </rPr>
      <t>1) дослідження, опитування
2) зворотний зв’язок через Е-засоби комунікації</t>
    </r>
    <r>
      <rPr>
        <sz val="11"/>
        <color indexed="30"/>
        <rFont val="Calibri"/>
        <family val="2"/>
        <charset val="204"/>
      </rPr>
      <t xml:space="preserve">
</t>
    </r>
  </si>
  <si>
    <t>дієва система моніторингу</t>
  </si>
  <si>
    <t>Максимальний бал</t>
  </si>
  <si>
    <t>Ризики</t>
  </si>
  <si>
    <t>Ключовий ризик - можливість загострення ситуації на Донбасі та відкрита війна з РФ.</t>
  </si>
  <si>
    <t>Нестабільність, конфлікти між політичними силами</t>
  </si>
  <si>
    <t>Непрозорі процедури, корупція</t>
  </si>
  <si>
    <t>Рейдерство</t>
  </si>
  <si>
    <t>Рівень злочинності</t>
  </si>
  <si>
    <t>Непрозорі процедури, погане адміністрування</t>
  </si>
  <si>
    <t>Представники малого і мікробізнесу мають претензії до надмірних фіскально-каральних умов ведення бізнесу. Стверджують, що немає проблем відкрити-закрити бізнес. Однак у процесі діяльності, зокрема "якщо наймати працівників, то тоді проблеми виникають".</t>
  </si>
  <si>
    <t>Недобросовісна конкуренція</t>
  </si>
  <si>
    <t>Вплив суб'єктів, які займають домінуюче становище</t>
  </si>
  <si>
    <t>Ризики правового забезпечення діяльності бізнесу</t>
  </si>
  <si>
    <t>Учасниками інтерв'ю, фокус-груп та інших заходів не було наведено прикладів утиску, кришування чи недоброчесності правоохоронних органів чи судів. Водночас малому і мікробізнесу важко забезпечувати свої права у разі несправедливого ставлення фіскальних органів, насамперед через відсутність об'єднань та обмеженої можливості щодо правої підтримки.</t>
  </si>
  <si>
    <t>Нерелевантні  та нереалістичні очікування</t>
  </si>
  <si>
    <t>Фінансово-бюджетні (спроможність співфінансування)</t>
  </si>
  <si>
    <t>Ключові фактори (потенціал)</t>
  </si>
  <si>
    <t>Оцінка</t>
  </si>
  <si>
    <t>Інституції</t>
  </si>
  <si>
    <t xml:space="preserve">Економіка /фінанси </t>
  </si>
  <si>
    <t xml:space="preserve">Бюджет </t>
  </si>
  <si>
    <t>Галузевий потенціал, активи, ресурси</t>
  </si>
  <si>
    <t>Людський капітал</t>
  </si>
  <si>
    <t>Здатність до інновацій</t>
  </si>
  <si>
    <t>Потенційна рентабельність бізнесу / інвестицій</t>
  </si>
  <si>
    <t xml:space="preserve">Мотивація та репутація </t>
  </si>
  <si>
    <t xml:space="preserve">З ГО налагоджена співпраця в тих сферах, де вони розвинуті. Представник від громадських організацій:
Володимир Онищук (ГО Альтернатива) підтвердив ефективну співпрацю. 
</t>
  </si>
  <si>
    <r>
      <t xml:space="preserve">Бюджет перевиконується. </t>
    </r>
    <r>
      <rPr>
        <sz val="11"/>
        <color indexed="10"/>
        <rFont val="Calibri"/>
        <family val="2"/>
        <charset val="204"/>
      </rPr>
      <t>http://koryukivka-rada.gov.ua/byudzhet-mista/byudzhet-2021/</t>
    </r>
    <r>
      <rPr>
        <sz val="11"/>
        <color indexed="8"/>
        <rFont val="Calibri"/>
        <family val="2"/>
        <charset val="204"/>
      </rPr>
      <t xml:space="preserve"> . Згідно рішення сесії Корюківської МР від 08 липня 2021 року дохідна частина бюджету збільшена з 213,0 до 231,4 млн грн, видаткова з 212,8 до 256 млн грн. </t>
    </r>
  </si>
  <si>
    <r>
      <rPr>
        <sz val="11"/>
        <color indexed="30"/>
        <rFont val="Calibri"/>
        <family val="2"/>
        <charset val="204"/>
      </rPr>
      <t xml:space="preserve"> В контексті РПЗ інновації, новітні технолгії відіграватимуть важливу роль в модернізації виробництва та зростанні конкурентоспроможності місцевої економіки. Предметом особливої уваги має стати кадрова спроможність у сфері інформаційних технологій, як на рівні управління містом (Smart City) та надання Е-послуг, так і задоволення попиту на відповідні інженерні кадри</t>
    </r>
    <r>
      <rPr>
        <sz val="11"/>
        <color indexed="8"/>
        <rFont val="Calibri"/>
        <family val="2"/>
        <charset val="204"/>
      </rPr>
      <t>.</t>
    </r>
  </si>
  <si>
    <r>
      <rPr>
        <sz val="11"/>
        <color indexed="30"/>
        <rFont val="Calibri"/>
        <family val="2"/>
        <charset val="204"/>
      </rPr>
      <t xml:space="preserve">В контексті РПЗ на наступних етапах важливо співставити наявний потенціал водопостачання та потенційну потребу споживачів. Це особливо важливо для підприємств (галузей), для яких характерне значне спживання. </t>
    </r>
    <r>
      <rPr>
        <sz val="11"/>
        <color indexed="8"/>
        <rFont val="Calibri"/>
        <family val="2"/>
        <charset val="204"/>
      </rPr>
      <t xml:space="preserve"> </t>
    </r>
  </si>
  <si>
    <t xml:space="preserve">Корюківська громада розробляє довгострокову Стратегію розвитку, яка діятиме до 2029 року. Стратегічні цілі (до 2029 року):
Стратегічна ціль 1. Створення сприятливих умов для подальшого економічного розвитку громади.
</t>
  </si>
  <si>
    <r>
      <t xml:space="preserve">Аналіз Генерального плану міста засвідчив, що передбачено 6 промислових груп (1.Північно-західна, 2.Західна, 3.Північна, 4.Центральна, 5.Південна, 6.Східна). </t>
    </r>
    <r>
      <rPr>
        <sz val="11"/>
        <color indexed="53"/>
        <rFont val="Calibri"/>
        <family val="2"/>
        <charset val="204"/>
      </rPr>
      <t>Разом з тим, в отриманих даних щодо земельних ділянок, які можуть бути запропоновані інвесторам, немає жодної інформації про доступні ділянки в рамках даних промислових груп.</t>
    </r>
    <r>
      <rPr>
        <sz val="11"/>
        <color indexed="8"/>
        <rFont val="Calibri"/>
        <family val="2"/>
        <charset val="204"/>
      </rPr>
      <t xml:space="preserve"> </t>
    </r>
    <r>
      <rPr>
        <sz val="11"/>
        <color indexed="30"/>
        <rFont val="Calibri"/>
        <family val="2"/>
        <charset val="204"/>
      </rPr>
      <t xml:space="preserve"> </t>
    </r>
  </si>
  <si>
    <t>розширення сфери послуг для громадян і бізнесу, поліпшення адміністрування</t>
  </si>
  <si>
    <t>ОДА позитивно оцінює можливості Корюківської ТГ як РПЗ. На місцевому рівні є розуміння, що в питаннях РПЗ не все залежить від ОМС, є значна залежність від центрального та регіонального рівня. Це вимагає оптимального поєднання координації і управління розвитком РПЗ "згори вниз і знизу вгору".</t>
  </si>
  <si>
    <r>
      <t>Фіскальні та контролюючі органи працюють "стандартно". Декого штрафують, декого консультують, декого просять.  Оскільки більше білого бізнесу, порушень менше, у т.ч. неофіційних працевлаштувань. Серед іншого є</t>
    </r>
    <r>
      <rPr>
        <sz val="11"/>
        <color indexed="53"/>
        <rFont val="Calibri"/>
        <family val="2"/>
        <charset val="204"/>
      </rPr>
      <t xml:space="preserve"> проблема з податковими накладними. </t>
    </r>
  </si>
  <si>
    <t>Бракує належної конструктивної взаємодії фіскальних і контролюючих органів з бізнесом. В контексті РПЗ важливою є консультаційна підтримка фіскальних органів.</t>
  </si>
  <si>
    <t>Учасники фокус-групи від бізнесу підтвердили добру співпрацю з владою. Підприємці відкриті, є виробничники, які можуть бути зацікавлені в РПЗ. "Корюківка - простір можливостей, тому якщо умови будуть розвиватись, то РПЗ спрацює". Влада намагається співпрацювати індивідуально з суб'єктами бізнесу та враховувати їхні потреби.</t>
  </si>
  <si>
    <t>консультації, канали комунікації</t>
  </si>
  <si>
    <t>Водночас не можна виключати, що ці компанії, з урахуванням обмежених людських ресурсів на ринку, будуть не зацікавлені у зовнішніх інвестиціях, які можуть посилити конкуренцію на ринку праці. Такою ж може бути позиція щодо доступу до інших важливих ресурсів.</t>
  </si>
  <si>
    <t>консультації, тренінги</t>
  </si>
  <si>
    <t xml:space="preserve">Міська влада відкрита до співпраці. Формат може бути напрацьовано в подальшому, залежно від можливостей і позиції на центральному і регіональному рівні. ОМС, представники бізнесу і ГО декларують готовність до співпраці. </t>
  </si>
  <si>
    <t>max оцінка</t>
  </si>
  <si>
    <t xml:space="preserve"> Керівництво ОМС зацікавлене в інших  джерелах фінансування, однак у персоналу бракує інституційної спроможності, обізнаності, немає відповідного досвіду й практики.</t>
  </si>
  <si>
    <t>консультації, тренінги, семінари, навчальні візити (у т.ч. віртуальні)</t>
  </si>
  <si>
    <t>Слід продовжити діяльність з поліпшення бізнес середовища, надавати інформаційну підтримку щодо застосування доступних інструментів підтримки (у т.ч. для пом'якшення кризових явищ).</t>
  </si>
  <si>
    <t xml:space="preserve">У 2016-2017 рр збудували (вперше з 90-х років) багатоквартирний будинок, що дало "різкий" ріст (на фоні попередніх показників). Розробляється детальний план (на 2 будинки). Є позитивні приклади щодо житла, яке не використовувалося (або покинутого). "Закинуті хати купують, приїжджають люди здебільшого з сіл громади". Будівництво житла є фактором, що підтверджує привабливість і ділову активність міста. </t>
  </si>
  <si>
    <r>
      <t>Найбільшою проблемою є демографічна, а також байдужість і зневіра значної частини сільських мешканців. Дані щодо домогосподарств частково представлені в матеріалах (</t>
    </r>
    <r>
      <rPr>
        <sz val="11"/>
        <color indexed="10"/>
        <rFont val="Calibri"/>
        <family val="2"/>
        <charset val="204"/>
      </rPr>
      <t>закладка 1.2.6, 1.2.6.1</t>
    </r>
    <r>
      <rPr>
        <sz val="11"/>
        <color indexed="30"/>
        <rFont val="Calibri"/>
        <family val="2"/>
        <charset val="204"/>
      </rPr>
      <t>). Водночас доходи домогосподарств, передусім в сільській місцевості, є значно нижчим і не задовільняють потреби мешканців. Однією з причин такої ситуації, серед іншого, є низька економічна ефективність, відсутність дорадництва та інших форм підтримки домогсподарств.  Не створюються сімейні ФГ, не використовуються можливості державної підтримки ОСГ (сімейного фермерства).</t>
    </r>
  </si>
  <si>
    <t xml:space="preserve">Структура доходів бюджету (складові надходжень, %) </t>
  </si>
  <si>
    <r>
      <t xml:space="preserve">Загалом на 1 жителя надходження становлять 9,2 тис грн, окремі складові наведено у </t>
    </r>
    <r>
      <rPr>
        <sz val="11"/>
        <color indexed="10"/>
        <rFont val="Calibri"/>
        <family val="2"/>
        <charset val="204"/>
      </rPr>
      <t>закладці 1.1.4</t>
    </r>
    <r>
      <rPr>
        <sz val="11"/>
        <color indexed="8"/>
        <rFont val="Calibri"/>
        <family val="2"/>
        <charset val="204"/>
      </rPr>
      <t xml:space="preserve">. Доходи загального фонду на 1 мешканця (без трансфертів) становить 7302,0  грн (за цим показником ТГ на 5-у місці в рейтингу спроможності по групі 1 (2020). https://decentralization.gov.ua/uploads/attachment/document/779/%D0%93%D1%80%D1%83%D0%BF%D0%B01.pdf  </t>
    </r>
  </si>
  <si>
    <t>Не використовуються інші можливості для публічного інвестування. Слід формувати обізнаність у сфері фіінансового інжинірингу, Розвивати інституційну спроможність у використанні окремих важливих фінансових інструментів (джерел фінансуванняПІ).</t>
  </si>
  <si>
    <t xml:space="preserve"> </t>
  </si>
  <si>
    <t>Важливо, щоб у питанні формування РПЗ було налагоджено правильну комунікацію з бізнесом і він побачив у такій моделі нові можливості для власного розвитку і зростання у поєднанні з розвитком громади і сусідніх територій.</t>
  </si>
  <si>
    <t>Діяльність провідних компаній сконцентрована у перспективних і конкурентних галузях, які, водночас великою мірою залежать від ринкової кон'юктури на сировину і глобальних тенденцій на ринку загалом. Питання диверсифікації місцевої економіки завжди є актуальним і може бути роглянуте в рамках наступних етапів планування РПЗ. Відстає сфера обслуговування, дозвілля, послуг, є ніші в секторах, які зазвичай займає малий і мікробізнес, і який недостатньо розвинений. Це вимагає відповідних заходів з боку місцевої влади.</t>
  </si>
  <si>
    <r>
      <rPr>
        <sz val="11"/>
        <color indexed="36"/>
        <rFont val="Calibri"/>
        <family val="2"/>
        <charset val="204"/>
      </rPr>
      <t>1) інвестиційний SWOT-аналіз
2) маркетингова комунікація
3) територіальний маркетинг
4) центр підтримки експорту
5) маркетинг ринків</t>
    </r>
    <r>
      <rPr>
        <sz val="11"/>
        <color indexed="30"/>
        <rFont val="Calibri"/>
        <family val="2"/>
        <charset val="204"/>
      </rPr>
      <t xml:space="preserve">
</t>
    </r>
  </si>
  <si>
    <t>1)галузевий аналіз        2)маркетинговий аналіз ринків (на етапі формування моделі РПЗ)</t>
  </si>
  <si>
    <t>Покращення взаємодії з бізнесом зумовить належний рівень обміну інформацією та довіри між стейкхолдерами. Обсяг інвестицій в подальшому залежатиме як від фінансової спроможності компаній і доступу до ресурсів, так від стану інвестиційного клімату та інфраструктурних умов.</t>
  </si>
  <si>
    <t xml:space="preserve">ОМС необхідно посилити взаємодію з компаніями-експортерами та краще розуміти реальний стан і потреби бізнесу в просуванні експорту. Важливо взаємодіяти з ОДА та інституціями центрального рівня (Мінекономіки, МЗС, Офіс з розвитку підприємництва та експорту) в питаннях підтримки просування експорту та пошуку нових ринків збуту.  </t>
  </si>
  <si>
    <r>
      <rPr>
        <sz val="11"/>
        <color indexed="36"/>
        <rFont val="Calibri"/>
        <family val="2"/>
        <charset val="204"/>
      </rPr>
      <t>1) офіс з розвитку підприємництва та експорту (взаємодія)
2) центр підтримки експорту (обласний)
3) експортно-кредитне агентство
4) держані програми</t>
    </r>
    <r>
      <rPr>
        <sz val="11"/>
        <color indexed="30"/>
        <rFont val="Calibri"/>
        <family val="2"/>
        <charset val="204"/>
      </rPr>
      <t xml:space="preserve">
</t>
    </r>
    <r>
      <rPr>
        <sz val="11"/>
        <color indexed="36"/>
        <rFont val="Calibri"/>
        <family val="2"/>
        <charset val="204"/>
      </rPr>
      <t>5) участь в делегаціях в рмках партнерства      6)комунікація з Мінекономіки, МЗС</t>
    </r>
  </si>
  <si>
    <t>Доречним є сприяння бізнесу в доступі до необхідної інформації, закупівель</t>
  </si>
  <si>
    <t>професійні та технічні навички у сфері місцевого економічного розвитку, прозорість закупівель</t>
  </si>
  <si>
    <t>Доступність ринку</t>
  </si>
  <si>
    <r>
      <rPr>
        <sz val="9"/>
        <color indexed="10"/>
        <rFont val="&quot;Times New Roman&quot;"/>
        <charset val="204"/>
      </rPr>
      <t>Корюківська загальноосвітня школа</t>
    </r>
    <r>
      <rPr>
        <sz val="9"/>
        <color indexed="8"/>
        <rFont val="&quot;Times New Roman&quot;"/>
      </rPr>
      <t xml:space="preserve"> І-ІІІ ступеня № 1 по вул.Шевченка, 54 в м.Корюківці -</t>
    </r>
    <r>
      <rPr>
        <sz val="9"/>
        <color indexed="10"/>
        <rFont val="&quot;Times New Roman&quot;"/>
        <charset val="204"/>
      </rPr>
      <t xml:space="preserve"> реконструкція</t>
    </r>
    <r>
      <rPr>
        <sz val="9"/>
        <color indexed="8"/>
        <rFont val="&quot;Times New Roman&quot;"/>
      </rPr>
      <t xml:space="preserve"> з енергоефективними заходами та створення нового освітнього простору з виділенням черговості: перша черга - зовнішнє утеплення; друга черга - заміна покриття, зовнішніх вікон та дверей; третя черга - внутрішнє опорядження та заміна інженерних мереж з улаштуваннм індивідуального теплового пункту</t>
    </r>
  </si>
  <si>
    <r>
      <rPr>
        <sz val="8"/>
        <color indexed="10"/>
        <rFont val="&quot;Times New Roman&quot;"/>
        <charset val="204"/>
      </rPr>
      <t xml:space="preserve">Реконструкція Корюківської ЗОШ </t>
    </r>
    <r>
      <rPr>
        <sz val="8"/>
        <color indexed="8"/>
        <rFont val="&quot;Times New Roman&quot;"/>
      </rPr>
      <t>І-ІІІст.№ 1 з енергоефективними заходами та створення нового освітнього простору по вул. Шевченка, 54 в м.Корюківка, чернігівської обл., з виділенням черговості: І черга - зовнішнє утеплення; ІІ черга - заміна покриття, зовнішніх вікон та дверей; ІІІ черга - внутрішнє опорядження та заміна інженерних мереж з улаштванням ІТП</t>
    </r>
  </si>
  <si>
    <r>
      <rPr>
        <sz val="10"/>
        <color indexed="10"/>
        <rFont val="Times New Roman"/>
        <family val="1"/>
        <charset val="204"/>
      </rPr>
      <t>Капремонт вул. Шевченка</t>
    </r>
    <r>
      <rPr>
        <sz val="10"/>
        <color indexed="8"/>
        <rFont val="Times New Roman"/>
        <family val="1"/>
        <charset val="204"/>
      </rPr>
      <t xml:space="preserve"> в м.Корюківка</t>
    </r>
  </si>
  <si>
    <r>
      <rPr>
        <sz val="10"/>
        <color indexed="10"/>
        <rFont val="Times New Roman"/>
        <family val="1"/>
        <charset val="204"/>
      </rPr>
      <t>Капремонт вул. Вокзальна</t>
    </r>
    <r>
      <rPr>
        <sz val="10"/>
        <color indexed="8"/>
        <rFont val="Times New Roman"/>
        <family val="1"/>
        <charset val="204"/>
      </rPr>
      <t xml:space="preserve"> та Передзаводська в м.Корюківка </t>
    </r>
  </si>
  <si>
    <r>
      <rPr>
        <sz val="10"/>
        <color indexed="10"/>
        <rFont val="Calibri"/>
        <family val="2"/>
        <charset val="204"/>
      </rPr>
      <t>Будівництво очисних споруд</t>
    </r>
    <r>
      <rPr>
        <sz val="10"/>
        <color indexed="8"/>
        <rFont val="Calibri"/>
        <family val="2"/>
        <charset val="204"/>
      </rPr>
      <t xml:space="preserve"> в м.Корюківка Чернігівської області</t>
    </r>
  </si>
  <si>
    <r>
      <rPr>
        <sz val="10"/>
        <color indexed="10"/>
        <rFont val="Calibri"/>
        <family val="2"/>
        <charset val="204"/>
      </rPr>
      <t>Реконструкція газових котелень під паливо на біо-масі</t>
    </r>
    <r>
      <rPr>
        <sz val="10"/>
        <color indexed="8"/>
        <rFont val="Calibri"/>
        <family val="2"/>
        <charset val="204"/>
      </rPr>
      <t xml:space="preserve"> в місті Корюківка Чернігівської області</t>
    </r>
  </si>
  <si>
    <r>
      <t>Обсяг експорту,</t>
    </r>
    <r>
      <rPr>
        <sz val="11"/>
        <color indexed="10"/>
        <rFont val="Calibri"/>
        <family val="2"/>
        <charset val="204"/>
      </rPr>
      <t xml:space="preserve"> тис. грн</t>
    </r>
  </si>
  <si>
    <t>245 мешканців</t>
  </si>
  <si>
    <t>153 мешканці</t>
  </si>
  <si>
    <t>517 мешканців</t>
  </si>
  <si>
    <t>68 мешканців</t>
  </si>
  <si>
    <t>В оренді</t>
  </si>
  <si>
    <t>ДПП</t>
  </si>
  <si>
    <t>Інші варіанти джерел, які можна рекомендуати</t>
  </si>
  <si>
    <t>робітники (у т.ч. підсобні)</t>
  </si>
  <si>
    <t>Спеціалісти сфери управління, розвитку</t>
  </si>
  <si>
    <t>Непромисловий персонал</t>
  </si>
  <si>
    <t>Інші</t>
  </si>
  <si>
    <t>маляр</t>
  </si>
  <si>
    <t>Керівники (ут.ч. майстри)</t>
  </si>
  <si>
    <t>Наявні</t>
  </si>
  <si>
    <t>Потрібні</t>
  </si>
  <si>
    <t xml:space="preserve">Спеціалісти </t>
  </si>
  <si>
    <t>Лісові землі</t>
  </si>
  <si>
    <t>Чагарники</t>
  </si>
  <si>
    <t>Сільськогосподарські землі</t>
  </si>
  <si>
    <t>Рекомедації</t>
  </si>
  <si>
    <t>Для вирощування енергетичних культур</t>
  </si>
  <si>
    <t>Забудовані землі (без земель промисловості)</t>
  </si>
  <si>
    <t>Землі промисловості, транспорту, зв’язку, енергетики, оборони та ін.</t>
  </si>
  <si>
    <t>Коментар</t>
  </si>
  <si>
    <t xml:space="preserve">Запропоновані об'єкти та інші активи не представляють інтересу для інституційного інвестора (але за певних умов можуть бути цікаві для місцевих підприємців чи фермерів (розширення виробництва, створення кооперативу тощо) на певних преференційних умовах. Загалом бракує фахових компетенцій у підході до аналізу потенціалу, інвентаризації наявних активів і ресурсів. </t>
  </si>
  <si>
    <t>1)інвентаризація активів 2)бази даних</t>
  </si>
  <si>
    <t>Поруч з розвитком елітного туризму вимагає підтримки формування сільського зеленого туризму, зорієнтованого на масового споживача. Наявні запаси торфу та будівельних матеріалів (червоної глини як сирована для кераміки чи ін.) можуть стати цікавими для малого чи середнього бізнесу, однак вимагають додаткового опрацювання щодо виробництва продукції та ринків збуту.</t>
  </si>
  <si>
    <t>Рекомендації щодо застосування інструментів, розвитку інституційної спроможності та фахових компетенцій</t>
  </si>
  <si>
    <t>ПЕРЕЛІК ФАКТОРІВ</t>
  </si>
  <si>
    <t>Оцінка у балах (max)</t>
  </si>
  <si>
    <t>Оцінка фактора/ потенціалу експертом</t>
  </si>
  <si>
    <t xml:space="preserve">Узагальнений коментар за результатами поглибленого дослідження </t>
  </si>
  <si>
    <t>Рекомендації щодо застосування інструментів розвитку</t>
  </si>
  <si>
    <t>Пропозиції  щодо підтримки / посилення інституційної спроможності та розвитку фахових компетенцій в рамках Ініціативи SURGe</t>
  </si>
  <si>
    <t>Інструменти</t>
  </si>
  <si>
    <t>можливість розвитку інституційної спроможності в рамках Ініціативи</t>
  </si>
  <si>
    <t xml:space="preserve">фахові компетенції, на які може бути спрямовано консультаційну та тренінгову діяльність </t>
  </si>
  <si>
    <t>Форми підтримки</t>
  </si>
  <si>
    <t>1.  ПОТЕНЦІАЛ ІНСТИТУЦІЙ ЯК ФАКТОР РОЗВИТКУ РПЗ</t>
  </si>
  <si>
    <t xml:space="preserve">1.1. Інституційна спроможність та ментальна готовність до створення РПЗ на базі ТГ </t>
  </si>
  <si>
    <t>Регіональна влада (позиція щодо підтримки ТГ, як потенційного РПЗ)</t>
  </si>
  <si>
    <t>консультації</t>
  </si>
  <si>
    <t>Місцеві органи влади (позиція, кадри, міжсекторна комунікація)</t>
  </si>
  <si>
    <t>Фіскальні, митні, контролюючі органи (адміністрування, перевірки, лояльність)</t>
  </si>
  <si>
    <t>міжюрисдикційна координація,
організаційне партнерство</t>
  </si>
  <si>
    <t>Суб'єкти ринкової інфраструктури (банки, лізингові, консалтинг, юридичні,  рекрутингові, страхові компанії, ріелтори та ін.)</t>
  </si>
  <si>
    <r>
      <t xml:space="preserve">Банківські установи задовольняють потреби публічної влади та бізнесу. Доступні також юридичні послуги, супровід бізнесу, підтримка по справах що виникають з кредитних правовідносин (з банками). Доступна інформація ріелторів щодо нерухомості. </t>
    </r>
    <r>
      <rPr>
        <sz val="11"/>
        <color indexed="53"/>
        <rFont val="Calibri"/>
        <family val="2"/>
        <charset val="204"/>
      </rPr>
      <t>В сільській місцевості доступ до ринкової інфраструктури дуже обмежений.</t>
    </r>
  </si>
  <si>
    <t xml:space="preserve">база даних (суб'єктів ринкової інфраструктури, які можуть надавати фінансові, сервісні, консалтингові та інші послуги бізнесу. Інформація має бути доступною для місцевого бізнесу) </t>
  </si>
  <si>
    <t>ІГС (профіль, лідери, позиція)</t>
  </si>
  <si>
    <t>Загалом ІГС досить мало, активність громадянського суспільства невисока.</t>
  </si>
  <si>
    <t xml:space="preserve">1) залучення громадськості 
2) створення АМР 
3) бюджетна підтримка ГО та мереж (бюджет участі)
4) участь ГО у розробленні моделі РПЗ
</t>
  </si>
  <si>
    <t>залучення заінтересованих сторін та розширення можливостей громадян, міжсекторне партнерство</t>
  </si>
  <si>
    <t>Бізнес (позиція, зацікавленість)</t>
  </si>
  <si>
    <t>залучення заінтересованих сторін (стейкхолдерів), організаційне та міжсекторне партнерство</t>
  </si>
  <si>
    <t xml:space="preserve">1) залучення (участь в управлінні територіальним розвитком) 
2) вивчення та врахування потреб стейкхолдерів
3) інформування та зворотний зв’язок 
4) фокус групи, робочі групи /  ради та ін. 
</t>
  </si>
  <si>
    <t>Позиція компаній, які займають домінуюче становище</t>
  </si>
  <si>
    <t xml:space="preserve">Найбільші компанії є ефектиними інвесторами. Доволі успішний розвиток міста асоціюється передусім з найбільшм бізнесом. </t>
  </si>
  <si>
    <t xml:space="preserve">1) організаційне партнерство
2) бізнес асоціації (галузеві)
</t>
  </si>
  <si>
    <t>Навколишні сільські території (старости, СПД), (позиція, зацікавленість)</t>
  </si>
  <si>
    <t xml:space="preserve">                                                         1)місцевий економічний розвиток (МЕР)
2) розвиток підприємництва
3) використання державних програм
4) територіальний маркетинг
</t>
  </si>
  <si>
    <t xml:space="preserve">2. ЕКОНОМІЧНІ ПОКАЗНИКИ (ПІДТВЕРДЖЕННЯ ДІЛОВОЇ АКТИВНОСТІ ТА САМОДОСТАТНОСТІ ДЛЯ РПЗ) </t>
  </si>
  <si>
    <t>2.1. Показники та тенденції економічного розвитку громади</t>
  </si>
  <si>
    <t xml:space="preserve">Капітальні інвестиції (загальні обсяги, на 1 особу) </t>
  </si>
  <si>
    <r>
      <rPr>
        <sz val="11"/>
        <color indexed="36"/>
        <rFont val="Calibri"/>
        <family val="2"/>
        <charset val="204"/>
      </rPr>
      <t>1) навчальні курси, тренінгові програми
2)  самоосвіта
3) навчальні візити (у т.ч. віртуальні)
4) фінансовий інжиніринг</t>
    </r>
    <r>
      <rPr>
        <sz val="11"/>
        <color indexed="30"/>
        <rFont val="Calibri"/>
        <family val="2"/>
        <charset val="204"/>
      </rPr>
      <t xml:space="preserve">
</t>
    </r>
  </si>
  <si>
    <t xml:space="preserve">Обсяги публічних коштів в інвестиціях </t>
  </si>
  <si>
    <t>В практиці застосовуються лише традиційні фінансові інструменти: бюджетні кошти переважно державного (3 програми) і місцевого бюджету. Для використання інноваційних інструментів необхідно сфорувати відповідні фахові компетенції.</t>
  </si>
  <si>
    <t>Обсяг ПІІ (за весь період)</t>
  </si>
  <si>
    <t>Щодо ПІІ, то статистичні дані конфіденційні, що зумовлено одиничними прикладами іноземних інвестицій. На місцевому рівні відсутній досвід пошуку, залучення та супроводу іноземних інвесторів. Бракує обізнаності що сфери ПІІ.</t>
  </si>
  <si>
    <r>
      <rPr>
        <sz val="11"/>
        <color indexed="36"/>
        <rFont val="Calibri"/>
        <family val="2"/>
        <charset val="204"/>
      </rPr>
      <t>1) комунікація з UkraineInvest
2) стандарти залучення та супроводу інвесторів</t>
    </r>
    <r>
      <rPr>
        <sz val="11"/>
        <color indexed="30"/>
        <rFont val="Calibri"/>
        <family val="2"/>
        <charset val="204"/>
      </rPr>
      <t xml:space="preserve">
</t>
    </r>
  </si>
  <si>
    <t xml:space="preserve">ПІІ                                                        1) стандарти залучення та супроводу інвестора
2) сприятливий інвестиційний клімат
3) бази даних, інвестиційні майданчики 
4) оцінка галузевого потенціалу
5) інвестиційна інфраструктура (промзона / індустріальний парк)
6) маркетингові інструменти: інвестиційний паспорт / портал /мапа
</t>
  </si>
  <si>
    <t>2.2. Показники та тенденції розвитку бізнесу та домогосподарств у громаді</t>
  </si>
  <si>
    <t xml:space="preserve">Тенденції в реєстрації / припиненні діяльності бізнесу </t>
  </si>
  <si>
    <t>Вимагає постійної системної роботи з підтримки підприємницької ініціативи,  діяльності МСБ, із застосування різних інструментів (механізмів, форм).</t>
  </si>
  <si>
    <t xml:space="preserve">Обсяги приватних коштів в інвестиціях </t>
  </si>
  <si>
    <t xml:space="preserve"> Доречним бачиться формування бази даних діючих компаній за секторами економіки, системна робота з ними в контексті реінвестування, просування інвестиційного потенціалу для  залучення нових інвестицій.</t>
  </si>
  <si>
    <r>
      <rPr>
        <sz val="11"/>
        <color indexed="36"/>
        <rFont val="Calibri"/>
        <family val="2"/>
        <charset val="204"/>
      </rPr>
      <t xml:space="preserve">
1) рада інвесторів
2) сприятливий інвестиційний клімат
3) бази даних</t>
    </r>
    <r>
      <rPr>
        <sz val="11"/>
        <color indexed="30"/>
        <rFont val="Calibri"/>
        <family val="2"/>
        <charset val="204"/>
      </rPr>
      <t xml:space="preserve">
</t>
    </r>
  </si>
  <si>
    <t>Фінансові результати діяльності ключових компаній (прибутковість, збитковість)</t>
  </si>
  <si>
    <t xml:space="preserve">
1) сприятливий інвестиційний клімат
2) комунікація, бази даних (кредитування, державної підтримки)
</t>
  </si>
  <si>
    <t>Динаміка введення житла за останні роки</t>
  </si>
  <si>
    <t>Важливо підтримувати ініціативи забудовників шляхом підготовки відповідної містобудувної документації та доступу до інженерних мереж.</t>
  </si>
  <si>
    <t>Доходи домогосподарств</t>
  </si>
  <si>
    <r>
      <rPr>
        <sz val="11"/>
        <color indexed="36"/>
        <rFont val="Calibri"/>
        <family val="2"/>
        <charset val="204"/>
      </rPr>
      <t>1) дорадництво
2) комунікація, інформування
3) державні програми підтримки АПК (у т.ч. ОСГ)
4) маркетинг с/г продукції
5) кооперація</t>
    </r>
    <r>
      <rPr>
        <sz val="11"/>
        <color indexed="30"/>
        <rFont val="Calibri"/>
        <family val="2"/>
        <charset val="204"/>
      </rPr>
      <t xml:space="preserve">
</t>
    </r>
  </si>
  <si>
    <t>консультації, навчальні візити (у т.ч. віртуальні)</t>
  </si>
  <si>
    <t xml:space="preserve">3. БЮДЖЕТНІ                                    ПОКАЗНИКИ                              </t>
  </si>
  <si>
    <t>3.1. Показники бюджету громади</t>
  </si>
  <si>
    <t>Потенційному зростанню надходжень сприятиме постійне поліпшенням бізнес середовища, підвищенням інноваційності та ефективності місцевих компаній, розвиток підприємницької ініціативи, підвищення підприємницької культури та соціальної відповідальності СГД, раціональне використання активів та ресурсів.</t>
  </si>
  <si>
    <r>
      <rPr>
        <sz val="11"/>
        <color indexed="36"/>
        <rFont val="Calibri"/>
        <family val="2"/>
        <charset val="204"/>
      </rPr>
      <t>1) сприятливий бізнес клімат
2) інвентаризація активів</t>
    </r>
    <r>
      <rPr>
        <sz val="11"/>
        <color indexed="30"/>
        <rFont val="Calibri"/>
        <family val="2"/>
        <charset val="204"/>
      </rPr>
      <t xml:space="preserve">
</t>
    </r>
  </si>
  <si>
    <t xml:space="preserve">моніторинг, якісне регулювання, використання інформації про результати діяльності </t>
  </si>
  <si>
    <t xml:space="preserve">Структура доходів бюджету (в розрахунку на одного жителя,%) </t>
  </si>
  <si>
    <t>Частка видатків  бюджету територіальної громади на управління</t>
  </si>
  <si>
    <t xml:space="preserve">Працівники сфери управління повинні бути достатньо стимульовані, якщо їхня діяльність є ефективною і результативною, з урахуванням бюджетної спроможності (не зважаючи на рейтингів видатків). </t>
  </si>
  <si>
    <t xml:space="preserve">Частка видатків бюджету територіальної громади на економічну діяльність </t>
  </si>
  <si>
    <t>4. ПОТЕНЦІАЛ БІЗНЕСУ ДЛЯ РОЗВИТКУ РПЗ (БІЗНЕС АСПЕКТИ)</t>
  </si>
  <si>
    <t xml:space="preserve">4.1. Здатність місцевого бізнесу стати основою розвитку РПЗ </t>
  </si>
  <si>
    <t>професійні та технічні навички у сфері місцевого економічного розвитку, якісне регулювання, стратегічне та просторове планування, фінасування приватним сектором</t>
  </si>
  <si>
    <t>Інвестиційний і бізнес клімат (доступність, прозорість процедур, рівень задоволення бізнесу)</t>
  </si>
  <si>
    <t>професійні та технічні навички у сфері місцевого економічного розвитку, якісне регулювання</t>
  </si>
  <si>
    <t xml:space="preserve">Загальна характеристика бізнес-потенціалу  </t>
  </si>
  <si>
    <t>Основні сфери діяльності бізнесу</t>
  </si>
  <si>
    <t>Форми роботи з бізнесом, діючими інвесторами</t>
  </si>
  <si>
    <r>
      <rPr>
        <sz val="11"/>
        <color indexed="36"/>
        <rFont val="Calibri"/>
        <family val="2"/>
        <charset val="204"/>
      </rPr>
      <t>1) інституція (агенція / пошук, залучення, супровід)
2) інституції (центр підтримки бізнесу)
3) організаційне та міжсекторне партнерство
4) координаційна рада розвитку підприємництва
5) рада інвесторів 
6) бізнес інкубатор
7) промислова зона 
8) кластер
9) центр підтримки експорту
10) ЦНАП (повний пакет Е-послуг для бізнесу)</t>
    </r>
    <r>
      <rPr>
        <sz val="11"/>
        <color indexed="30"/>
        <rFont val="Calibri"/>
        <family val="2"/>
        <charset val="204"/>
      </rPr>
      <t xml:space="preserve">
</t>
    </r>
  </si>
  <si>
    <t>Зацікавленість, інституційна та фінансова спроможність місцевого бізнесу в контексті участі у проєктах РПЗ</t>
  </si>
  <si>
    <t xml:space="preserve">Можна припустити, що великий і середній бізнес продемонструє певну готовність до спіпраці у рамках РПЗ. Але потрібно донести до бізнесу чіткі месиджі щодо можливостей і потенційних вигод. </t>
  </si>
  <si>
    <t>5. ГАЛУЗЕВИЙ ПОТЕНЦІАЛ ДЛЯ РОЗВИТКУ РПЗ  (СЕКТОРАЛЬНІ АСПЕКТИ, АКТИВИ, РЕСУРСИ)</t>
  </si>
  <si>
    <t xml:space="preserve">    5.1. Галузі місцевої економіки, які є конкурентними та мають найкращий потенціал для зростання</t>
  </si>
  <si>
    <t xml:space="preserve">Ключові сектори місцевої економіки </t>
  </si>
  <si>
    <t>Обсяг залучених інвестицій в ключові сектори</t>
  </si>
  <si>
    <t>Стан експорту в цих секторах</t>
  </si>
  <si>
    <t>професійні та технічні навички у сфері місцевого економічного розвитку, якісне регулювання, міжюрисдикційна координація (з Мінекономіки, МЗС)</t>
  </si>
  <si>
    <t xml:space="preserve">Розмір потенційного ринку експорту </t>
  </si>
  <si>
    <t>Розмір всеукраїнського ринку,  конкурентне середовище (хто основні гравці)</t>
  </si>
  <si>
    <t xml:space="preserve">1) аналіз ринків
2) маркетингова комунікація
</t>
  </si>
  <si>
    <t>професійні та технічні навички у сфері місцевого економічного розвитку</t>
  </si>
  <si>
    <t>Розмір ринку макрорегіону (кілька областей)</t>
  </si>
  <si>
    <t>Макрорегіональний ринок, передусім нішових культур в агрсекторі, може бути цікавим для менших підприємств та фермерських господарств.</t>
  </si>
  <si>
    <t>Розмір внутрішньо-регіонального ринку</t>
  </si>
  <si>
    <r>
      <rPr>
        <sz val="11"/>
        <color indexed="36"/>
        <rFont val="Calibri"/>
        <family val="2"/>
        <charset val="204"/>
      </rPr>
      <t>1) аналіз ринків
2) маркетингова комунікація
3) офіс з розвитку підприємництва та експорту (взаємодія)
4) центр підтримки експорту (обласний)
5) експортно-кредитне агентство
6) держані програми</t>
    </r>
    <r>
      <rPr>
        <sz val="11"/>
        <color indexed="30"/>
        <rFont val="Calibri"/>
        <family val="2"/>
        <charset val="204"/>
      </rPr>
      <t xml:space="preserve">
</t>
    </r>
  </si>
  <si>
    <t>Можливість кластеризації</t>
  </si>
  <si>
    <t>Підтримка ініціатив кластеризації важлива в контексті підвищення конкурентоздатності галузей місцевої економіки, формування ланцюгів доданої вартості.</t>
  </si>
  <si>
    <t>Потенційні інвестиції у комунальній сфері</t>
  </si>
  <si>
    <t>5.2. Активи (земельні ділянки, промислові, соціальні, рекреаційні та інші об’єкти) для розвитку РПЗ</t>
  </si>
  <si>
    <t>5.3. Які є та як можна використати природні ресурси (надра, родовища, корисні копалини) для розвитку РПЗ?</t>
  </si>
  <si>
    <r>
      <rPr>
        <sz val="11"/>
        <color indexed="36"/>
        <rFont val="Calibri"/>
        <family val="2"/>
        <charset val="204"/>
      </rPr>
      <t>1) інвентаризація активів
2) доступ до інфраструктури
3) інвестиційний веб-портал надр України
4) державні програми
5) обласні програми
6) місцеві програми</t>
    </r>
    <r>
      <rPr>
        <sz val="11"/>
        <color indexed="30"/>
        <rFont val="Calibri"/>
        <family val="2"/>
        <charset val="204"/>
      </rPr>
      <t xml:space="preserve">
</t>
    </r>
    <r>
      <rPr>
        <sz val="11"/>
        <color indexed="36"/>
        <rFont val="Calibri"/>
        <family val="2"/>
        <charset val="204"/>
      </rPr>
      <t>7) територіальний маркетинг</t>
    </r>
  </si>
  <si>
    <t xml:space="preserve">6. ЛЮДСЬКИЙ КАПІТАЛ, ТРУДОВІ РЕСУРСИ ЯК ОДИН З КЛЮЧОВИХ ФАКТОРІВ </t>
  </si>
  <si>
    <t>6.1. Людський капітал</t>
  </si>
  <si>
    <t>Населення (демографія, динаміка міграції тощо)</t>
  </si>
  <si>
    <t xml:space="preserve">1) державні програми
2) обласні програми
3) місцеві програми
4) грантові програми
5) благодійний фонд
6) фонд розвитку громади
7) інформаційний центр (підтримки підприємництва та ін.)
8) інвестиційна підтримка трудових мігрантів у створенні бізнесу  
</t>
  </si>
  <si>
    <t>міжсекторальна координація, міжюрисдикційна координація, залучення та розширення можливостей громадян</t>
  </si>
  <si>
    <t>Статево-вікова піраміда</t>
  </si>
  <si>
    <r>
      <rPr>
        <sz val="11"/>
        <color indexed="36"/>
        <rFont val="Calibri"/>
        <family val="2"/>
        <charset val="204"/>
      </rPr>
      <t xml:space="preserve">1) державні програми
2) обласні програми
3) місцеві програми
4) грантові програми
5) благодійний фонд
6) фонд розвитку громади
7) інформаційний центр (підтримки підприємництва та ін.)
8) інвестиційна підтримка трудових мігрантів у створенні бізнесу </t>
    </r>
    <r>
      <rPr>
        <sz val="11"/>
        <color indexed="30"/>
        <rFont val="Calibri"/>
        <family val="2"/>
        <charset val="204"/>
      </rPr>
      <t xml:space="preserve"> 
</t>
    </r>
  </si>
  <si>
    <t>Освіта та наука</t>
  </si>
  <si>
    <r>
      <rPr>
        <sz val="11"/>
        <color indexed="36"/>
        <rFont val="Calibri"/>
        <family val="2"/>
        <charset val="204"/>
      </rPr>
      <t>1) державні програми
2) обласні програми
3) місцеві програми
4) грантові програми
5) благодійний фонд
6) фонд розвитку громади
7) ДПП</t>
    </r>
    <r>
      <rPr>
        <sz val="11"/>
        <color indexed="30"/>
        <rFont val="Calibri"/>
        <family val="2"/>
        <charset val="204"/>
      </rPr>
      <t xml:space="preserve">
</t>
    </r>
  </si>
  <si>
    <t>міжсекторальна координація</t>
  </si>
  <si>
    <t>Система охорони здоров'я</t>
  </si>
  <si>
    <t xml:space="preserve">1) державні програми
2) обласні програми
3) місцеві програми
4) грантові програми
5) благодійний фонд
6) фонд розвитку громади
7) ДПП
</t>
  </si>
  <si>
    <t>Соціальні аспекти (видатки на сферу, рівень зарплат, доходів, бідності)</t>
  </si>
  <si>
    <t>міжсекторальна координація, традиційне та інноваційне фінансування</t>
  </si>
  <si>
    <t>Соціальний капітал (залучення громадян, довіра, безпека, інклюзія)</t>
  </si>
  <si>
    <r>
      <rPr>
        <sz val="11"/>
        <color indexed="36"/>
        <rFont val="Calibri"/>
        <family val="2"/>
        <charset val="204"/>
      </rPr>
      <t>1) комунікація
2) залучення
3) підтримка ГО та мереж
4) креативний простір / коворкінг
5) креативні та культурні  індустрії</t>
    </r>
    <r>
      <rPr>
        <sz val="11"/>
        <color indexed="30"/>
        <rFont val="Calibri"/>
        <family val="2"/>
        <charset val="204"/>
      </rPr>
      <t xml:space="preserve">
</t>
    </r>
  </si>
  <si>
    <t>залучення заінтересованих сторін та розширення можливостей громадян</t>
  </si>
  <si>
    <t>Середня вартість житла (кв м квартири, будинку)</t>
  </si>
  <si>
    <t>6.2. Трудові ресурси</t>
  </si>
  <si>
    <t>Виробничі спеціальності</t>
  </si>
  <si>
    <r>
      <t xml:space="preserve">
</t>
    </r>
    <r>
      <rPr>
        <sz val="11"/>
        <color indexed="36"/>
        <rFont val="Calibri"/>
        <family val="2"/>
        <charset val="204"/>
      </rPr>
      <t>1) дослідження ринку праці / Аналіз трудових ресурсів
2) підготовка і перепідготовка кадрів 
3) програма розвитку трудових ресурсів (адаптації до потреб економіки)
4) мапа людського капіталу 
5) професійна орієнтація</t>
    </r>
    <r>
      <rPr>
        <sz val="11"/>
        <color indexed="30"/>
        <rFont val="Calibri"/>
        <family val="2"/>
        <charset val="204"/>
      </rPr>
      <t xml:space="preserve">
</t>
    </r>
  </si>
  <si>
    <t>професійні та технічні навички у сфері місцевого економічного розвитку, міжсекторальна координація</t>
  </si>
  <si>
    <t>Кваліфікований персонал, інженери</t>
  </si>
  <si>
    <t>Адміністративний персонал</t>
  </si>
  <si>
    <t>Менеджмент</t>
  </si>
  <si>
    <t>Навчання, перекваліфікація</t>
  </si>
  <si>
    <r>
      <rPr>
        <sz val="11"/>
        <color indexed="36"/>
        <rFont val="Calibri"/>
        <family val="2"/>
        <charset val="204"/>
      </rPr>
      <t>1) дослідження ринку праці / Аналіз трудових ресурсів
2) підготовка і перепідготовка кадрів 
3) програма розвитку трудових ресурсів (адаптації до потреб економіки)
4) мапа людського капіталу 
5) інформаційний центр (підтримки підприємництва та ін.)
6) інвестиційна підтримка трудових мігрантів у створенні бізнесу  
7) програми бізнесу з розвитку кадрів
8) с/г дорадництво</t>
    </r>
    <r>
      <rPr>
        <sz val="11"/>
        <color indexed="30"/>
        <rFont val="Calibri"/>
        <family val="2"/>
        <charset val="204"/>
      </rPr>
      <t xml:space="preserve">
</t>
    </r>
  </si>
  <si>
    <t>професійні та технічні навички у сфері місцевого економічного розвитку, міжсекторальна координація, міжюрисдикційна координація</t>
  </si>
  <si>
    <t>Рівень безробіття</t>
  </si>
  <si>
    <t xml:space="preserve">1) дослідження ринку праці / аналіз трудових ресурсів
2) підготовка і перепідготовка кадрів 
3) програма розвитку трудових ресурсів (адаптації до потреб економіки)
</t>
  </si>
  <si>
    <t>Співвідношення попиту і пропозиції кадрів</t>
  </si>
  <si>
    <t xml:space="preserve">1) дослідження ринку праці / Аналіз трудових ресурсів
2) підготовка і перепідготовка кадрів 
3) програма розвитку трудових ресурсів (адаптації до потреб економіки)
4) мапа людського капіталу 
</t>
  </si>
  <si>
    <t>Рівень кваліфікації кадрів (оцінка бізнесу)</t>
  </si>
  <si>
    <t>Співвідношення (%): після школи, після ПТУ, з досвідом</t>
  </si>
  <si>
    <t xml:space="preserve">7. ЗДАТНІСТЬ ДО ІННОВАЦІЙ ЯК ФАКТОР КОНКУРЕНТОСПРОМОЖНОСТІ РПЗ (МІСЦЕВА ІННОВАЦІЙНА СИСТЕМА) </t>
  </si>
  <si>
    <t>7.1. Дослідження, впровадження</t>
  </si>
  <si>
    <t>Дослідницькі інституції</t>
  </si>
  <si>
    <t>ВНЗ, які займаються дослідженнями</t>
  </si>
  <si>
    <t>Дослідження, винаходи, патенти</t>
  </si>
  <si>
    <t>Впровадження, взаємодія навчальних і дослідницьких закладів з бізнесом</t>
  </si>
  <si>
    <t>7.2. Інформаційні технології</t>
  </si>
  <si>
    <t>професійні та технічні навички у сфері інформаційних технологій</t>
  </si>
  <si>
    <t>Розвиток інформаційних технологій в різних сферах життєдіяльності громади</t>
  </si>
  <si>
    <t>Місцеві компанії у сфері інформаційних технологій</t>
  </si>
  <si>
    <t>Інформаційні технології  в місцевому бізнесі</t>
  </si>
  <si>
    <t>Кадрова спроможність у сфері інформаційних технологій</t>
  </si>
  <si>
    <t>7.3. Інноваційний розвиток підприємств</t>
  </si>
  <si>
    <t>професійні та технічні навички у сфері місцевого економічного розвитку, інформаційних технологій</t>
  </si>
  <si>
    <t xml:space="preserve">8. ТРАНСПОРТНА ТА ІНЖЕНЕРНА ІНФРАСТРУКТУРА ЯК ФАКТОР РОЗВИТКУ РПЗ </t>
  </si>
  <si>
    <t>8.1. Інфраструктура</t>
  </si>
  <si>
    <t xml:space="preserve">Дороги </t>
  </si>
  <si>
    <t xml:space="preserve"> Найближчий аеропорт, часові витрати</t>
  </si>
  <si>
    <t>Бориспіль, 230 км, 3,5 - 4,5 год.</t>
  </si>
  <si>
    <t xml:space="preserve">Залізниця: доступність вантажних перевезень </t>
  </si>
  <si>
    <t>В контексті РПЗ доречним бачиться вивчення потреб бізнесу у сфері залізничних перевезень та звернення з відповідними пропозиціями до влади на регіональному й національному рівнях.</t>
  </si>
  <si>
    <t>міжсекторальна та міжюрисдикційна координація</t>
  </si>
  <si>
    <t>Найближчий порт</t>
  </si>
  <si>
    <t>8.2. Логістика, перевезення</t>
  </si>
  <si>
    <t>Логістика, перевезення</t>
  </si>
  <si>
    <t>Транспортні послуги</t>
  </si>
  <si>
    <t>8.3. Інженерна інфраструктура</t>
  </si>
  <si>
    <t>професійні та технічні навички у сфері місцевого економічного розвитку, стратегічне та просторове планування, традиційне та інноваційне фінансування, залучення приватного сектору</t>
  </si>
  <si>
    <t>Можливості газопостачання</t>
  </si>
  <si>
    <t xml:space="preserve">Можливості водопостачання </t>
  </si>
  <si>
    <t>Стан каналізування</t>
  </si>
  <si>
    <t>8.4. Цифрова інфраструктура</t>
  </si>
  <si>
    <t>Доступність Інтернету</t>
  </si>
  <si>
    <t>міжсекторальна координація, якісне регулювання, професійні та технічні навички у сфері місцевого економічного розвитку</t>
  </si>
  <si>
    <t>В контексті РПЗ іредметом особливої уваги має стати розвиток цифрової інфраструктури та кадрова спроможність у сфері інформаційних технологій, як на рівні управління містом (Smart City) та надання Е-послуг.</t>
  </si>
  <si>
    <t xml:space="preserve">9. ПОТЕНЦІЙНА РЕНТАБЕЛЬНІСТЬ БІЗНЕСУ ЯК ФАКТОР ЗАОХОЧЕННЯ ІНВЕСТОРІВ В РПЗ </t>
  </si>
  <si>
    <t xml:space="preserve">Переробні підприємства конкурують і є дуже сучасними виробництвами, тому рентабельність досить висока. Фабрика виготовлення дверей - це супер рентабельге підприємство з високою якістю продукції. </t>
  </si>
  <si>
    <t>9.1. Факторні умови</t>
  </si>
  <si>
    <t>Доступність робочої сили</t>
  </si>
  <si>
    <t xml:space="preserve">якісне регулювання, професійні та технічні навички у сфері місцевого економічного розвитку, міжсекторальна координація </t>
  </si>
  <si>
    <t>Вартість робочої сили</t>
  </si>
  <si>
    <r>
      <t xml:space="preserve">Вартість робочої сили одна з найвищих у Чернігівській області, середня зарплата наближається до 12,0 тис грн. </t>
    </r>
    <r>
      <rPr>
        <sz val="11"/>
        <color indexed="53"/>
        <rFont val="Calibri"/>
        <family val="2"/>
        <charset val="204"/>
      </rPr>
      <t xml:space="preserve">Високваліфікованих спеціалістів бракує, важко знайти на зарплату у 20-25 тис грн. </t>
    </r>
  </si>
  <si>
    <t xml:space="preserve">Конкуренція за кадри на ринку праці неодмінно приводитиме до зростання вартості робочої сили. Важливо, щоб цей процес узгоджувався з підвищенням продуктивності праці.  Головною причиною низького рівня продуктивності праці найчастіше є зношеність основних виробничих засобів, використання зношеної техніки і застарілих технологій. РПЗ полягає у залученні нових інвестицій, впровадженні інновацій, новітніх технологій, що загалом сприятиме підвищенню конкурентоздатності продукції, прибутковості СГД та здатності адекватно винагороджувати працівників за продуктивну працю. </t>
  </si>
  <si>
    <t xml:space="preserve">Можливість та витрати на перекваліфікацію кадрів </t>
  </si>
  <si>
    <t xml:space="preserve"> професійні та технічні навички у сфері місцевого економічного розвитку, міжсекторальна координація </t>
  </si>
  <si>
    <t>Доступність до землі</t>
  </si>
  <si>
    <r>
      <rPr>
        <sz val="11"/>
        <color indexed="36"/>
        <rFont val="Calibri"/>
        <family val="2"/>
        <charset val="204"/>
      </rPr>
      <t>1) база даних вільних земельних ділянок
2) аукціон
3) промислова зона
4) інвестиційний профіль / паспорт ТГ 
5) доступ до інфраструктури</t>
    </r>
    <r>
      <rPr>
        <sz val="11"/>
        <color indexed="30"/>
        <rFont val="Calibri"/>
        <family val="2"/>
        <charset val="204"/>
      </rPr>
      <t xml:space="preserve">
</t>
    </r>
    <r>
      <rPr>
        <sz val="11"/>
        <color indexed="36"/>
        <rFont val="Calibri"/>
        <family val="2"/>
        <charset val="204"/>
      </rPr>
      <t>6) Е-врядування (відкриті дані)</t>
    </r>
  </si>
  <si>
    <t>Підготовлені майданчики, індустріальний парк</t>
  </si>
  <si>
    <t>Площа не узгоджується з 3.1.1</t>
  </si>
  <si>
    <t xml:space="preserve">Коментар </t>
  </si>
  <si>
    <t>Не актуально для бізнесу</t>
  </si>
  <si>
    <t xml:space="preserve"> 2.2.2. Фізичні особи-підприємці, осіб на початок року </t>
  </si>
  <si>
    <t xml:space="preserve"> 2.4. Обсяги ПІІ за галузями /секторами / країнами походження (весь період)</t>
  </si>
  <si>
    <t>2.5. Обсяги найбільших приватних вітчизняних інвестицій (за галузями, видами діяльності)</t>
  </si>
  <si>
    <t xml:space="preserve">2.2.5. Комунальні підприємства </t>
  </si>
  <si>
    <t>2.2.1. Зареєстровані суб’єкти господарської діяльності за видами діяльності, од.</t>
  </si>
  <si>
    <t xml:space="preserve"> 1.2.5. Трудова міграція</t>
  </si>
  <si>
    <t>1.2.6. Кількість домогосподарств, одиниць (для сільських поселень, адміністративним центром яких є місто-РПЗ)</t>
  </si>
  <si>
    <t>1.2.4. Природний та міграційний рух населення, осіб</t>
  </si>
  <si>
    <t>1.2.3. Чисельність мешканців за віком та статтю (для статево-вікової піраміди)</t>
  </si>
  <si>
    <t>Податкові надходження</t>
  </si>
  <si>
    <t>Голубівщ+J22:J78ина</t>
  </si>
  <si>
    <t xml:space="preserve"> 1.2.1. Чисельність мешканців громади, осіб за основними віковими категоріями (додати до таблиці потрібну кількість рядків та стовбців)</t>
  </si>
  <si>
    <t>К-ть зареєстрованих безробітних</t>
  </si>
  <si>
    <t>Загальна к-ть працевлаштованих</t>
  </si>
  <si>
    <t xml:space="preserve"> 1.3.4. Випускники навчальних закладів: вищих, професійно-технічних закладів</t>
  </si>
  <si>
    <t>Вартість проекту (тис грн)</t>
  </si>
  <si>
    <t>2.6  Обсяги (вартість) експорту за галузями / видами товарів / країнами</t>
  </si>
  <si>
    <t>Загальні показники бюджету  Корюківської міської територіальної громади</t>
  </si>
  <si>
    <t>25507000000</t>
  </si>
  <si>
    <t>(код бюджету)</t>
  </si>
  <si>
    <t>(грн)</t>
  </si>
  <si>
    <t>№ з/п</t>
  </si>
  <si>
    <t>Найменування показника</t>
  </si>
  <si>
    <t>2020 рік</t>
  </si>
  <si>
    <t>2022 рік</t>
  </si>
  <si>
    <t>2023 рік</t>
  </si>
  <si>
    <t>2024 рік</t>
  </si>
  <si>
    <t>(звіт)</t>
  </si>
  <si>
    <t>(затверджено)</t>
  </si>
  <si>
    <t>(план)</t>
  </si>
  <si>
    <t>І. Загальні граничні показники надходжень</t>
  </si>
  <si>
    <t>1.</t>
  </si>
  <si>
    <t>Доходи (з міжбюджетними трансфертами), у тому числі:</t>
  </si>
  <si>
    <t>X</t>
  </si>
  <si>
    <t>загальний фонд</t>
  </si>
  <si>
    <t>спеціальний фонд</t>
  </si>
  <si>
    <t>2.</t>
  </si>
  <si>
    <t>Фінансування, у тому числі:</t>
  </si>
  <si>
    <t>3.</t>
  </si>
  <si>
    <t>Повернення кредитів, у тому числі:</t>
  </si>
  <si>
    <t>УСЬОГО за розділом І, у тому числі:</t>
  </si>
  <si>
    <t>ІІ. Загальні граничні показники видатків та надання кредитів</t>
  </si>
  <si>
    <t>Видатки (з міжбюджетними трансфертами), у тому числі:</t>
  </si>
  <si>
    <t>Надання кредитів, у тому числі:</t>
  </si>
  <si>
    <t>УСЬОГО за розділом ІI, у тому числі:</t>
  </si>
  <si>
    <t>Оцінка потенціалів та ризиків Корюківської ТГ за результатами поглибленого дослідження</t>
  </si>
  <si>
    <t>Підключення до енергопостачання</t>
  </si>
  <si>
    <t>міжсекторальна і міжюрисдикціна координація</t>
  </si>
  <si>
    <t>Доступність сировини</t>
  </si>
  <si>
    <r>
      <rPr>
        <sz val="11"/>
        <color indexed="36"/>
        <rFont val="Calibri"/>
        <family val="2"/>
        <charset val="204"/>
      </rPr>
      <t>1) Е-врядування (відкриті дані)
2) обласна програма
3) аукціони за категоріями бізнесу
4) адвокація (через бізнес-асоціації та інші механізми)
5) бази даних виробників /постачальників</t>
    </r>
    <r>
      <rPr>
        <sz val="11"/>
        <color indexed="30"/>
        <rFont val="Calibri"/>
        <family val="2"/>
        <charset val="204"/>
      </rPr>
      <t xml:space="preserve">
</t>
    </r>
  </si>
  <si>
    <t>9.2. Стимули для інвестування</t>
  </si>
  <si>
    <t>Секторальні стимули</t>
  </si>
  <si>
    <t xml:space="preserve">Доцільною бачиться інформаційна підтримка діючого бізнесу, ФГ, потенційних інвесторів щодо наявних преференцій. </t>
  </si>
  <si>
    <t xml:space="preserve">1) Фінансова підтримка заходів в АПК https://bit.ly/2ZZnFqZ.   
2) Державна підтримка тваринництва, переробки с/г продукції https://bit.ly/2ZZnFqZ.                                        3)Часткова компенсація вартості с/г техніки https://bit.ly/2ZZnFqZ   4)Компенсування витрат працевлаштування безробітного  https://sme.gov.ua/  </t>
  </si>
  <si>
    <t>Місцеві стимули</t>
  </si>
  <si>
    <t>На даному етапі місцева влада не розглядає питання місцевих стимулів для залучення нових інвесторів, але намагається індивідуально підходити до роботи з бізнесом, враховуючи їх запити та потреби.</t>
  </si>
  <si>
    <t>1) місцеві програми (стимулювання інвестицій та зайнятості)</t>
  </si>
  <si>
    <t>якісне регулювання, професійні навички у сфері місцевого економічного розвитку</t>
  </si>
  <si>
    <t>10.1. Підтвердження мотивації</t>
  </si>
  <si>
    <r>
      <rPr>
        <sz val="11"/>
        <color indexed="8"/>
        <rFont val="Calibri"/>
        <family val="2"/>
        <charset val="204"/>
      </rPr>
      <t>1.1.1.</t>
    </r>
    <r>
      <rPr>
        <sz val="7"/>
        <color indexed="8"/>
        <rFont val="Times New Roman"/>
        <family val="1"/>
        <charset val="204"/>
      </rPr>
      <t xml:space="preserve"> </t>
    </r>
    <r>
      <rPr>
        <sz val="11"/>
        <color indexed="8"/>
        <rFont val="Calibri"/>
        <family val="2"/>
        <charset val="204"/>
      </rPr>
      <t>Доходи бюджету, млн. грн.</t>
    </r>
  </si>
  <si>
    <t>Показники</t>
  </si>
  <si>
    <t>2021 план</t>
  </si>
  <si>
    <t>Всього податкових надходжень</t>
  </si>
  <si>
    <t>У т.ч.</t>
  </si>
  <si>
    <t>Прибутковий податок з громадян/ Податок з доходів фізичних осіб</t>
  </si>
  <si>
    <t>Єдиний податок(крім с/г виробників)</t>
  </si>
  <si>
    <t>Єдиний податок від с/г виробників</t>
  </si>
  <si>
    <t>Доходи від відчуження нерухомості та землі</t>
  </si>
  <si>
    <t>Податок на прибуток підприємств комунальної власності</t>
  </si>
  <si>
    <t>Плата за землю</t>
  </si>
  <si>
    <t>Податок на нерухомість</t>
  </si>
  <si>
    <t>Акцизний збір</t>
  </si>
  <si>
    <t>Інші місцеві податки та збори</t>
  </si>
  <si>
    <t>0.1</t>
  </si>
  <si>
    <t>Дохід від оренди комунального майна</t>
  </si>
  <si>
    <t>0.4</t>
  </si>
  <si>
    <t>Трансфрти</t>
  </si>
  <si>
    <t>72.8</t>
  </si>
  <si>
    <t>інше</t>
  </si>
  <si>
    <t>Всього надходження</t>
  </si>
  <si>
    <r>
      <rPr>
        <sz val="11"/>
        <color indexed="8"/>
        <rFont val="Calibri"/>
        <family val="2"/>
        <charset val="204"/>
      </rPr>
      <t>1.1.2.</t>
    </r>
    <r>
      <rPr>
        <sz val="7"/>
        <color indexed="8"/>
        <rFont val="Times New Roman"/>
        <family val="1"/>
        <charset val="204"/>
      </rPr>
      <t xml:space="preserve"> </t>
    </r>
    <r>
      <rPr>
        <sz val="11"/>
        <color indexed="8"/>
        <rFont val="Calibri"/>
        <family val="2"/>
        <charset val="204"/>
      </rPr>
      <t>Найбільші платники податків у громаді (не більше 5, за наявності даних)</t>
    </r>
  </si>
  <si>
    <t>(млн.грн.)</t>
  </si>
  <si>
    <t>№</t>
  </si>
  <si>
    <t xml:space="preserve">Назва </t>
  </si>
  <si>
    <t>Сплачено ПДФО</t>
  </si>
  <si>
    <t>Акциз</t>
  </si>
  <si>
    <t>Інший</t>
  </si>
  <si>
    <t>АТ "Слов’янські шпалери - КФТП"</t>
  </si>
  <si>
    <t>ТОВ "Слав Форест"</t>
  </si>
  <si>
    <t>АТ Чернігівобленерго</t>
  </si>
  <si>
    <t>ДП "Корюківське лісове господарство"</t>
  </si>
  <si>
    <t>ПСП "Червоний маяк"</t>
  </si>
  <si>
    <r>
      <rPr>
        <sz val="11"/>
        <color indexed="8"/>
        <rFont val="Calibri"/>
        <family val="2"/>
        <charset val="204"/>
      </rPr>
      <t>1.1.3.</t>
    </r>
    <r>
      <rPr>
        <sz val="7"/>
        <color indexed="8"/>
        <rFont val="Times New Roman"/>
        <family val="1"/>
        <charset val="204"/>
      </rPr>
      <t xml:space="preserve"> </t>
    </r>
    <r>
      <rPr>
        <sz val="11"/>
        <color indexed="8"/>
        <rFont val="Calibri"/>
        <family val="2"/>
        <charset val="204"/>
      </rPr>
      <t>Структура видатків бюджету громади, млн. грн.</t>
    </r>
  </si>
  <si>
    <t>Статті видатків</t>
  </si>
  <si>
    <t>2021 (план)</t>
  </si>
  <si>
    <t>2022-2024 (прогноз)</t>
  </si>
  <si>
    <t>Всього</t>
  </si>
  <si>
    <t>Освіта</t>
  </si>
  <si>
    <t>Економічна діяльність</t>
  </si>
  <si>
    <t>Управління громадою</t>
  </si>
  <si>
    <t xml:space="preserve">Житлово – комунальне господарство </t>
  </si>
  <si>
    <t xml:space="preserve">Соціальний захист та соціальне забезпечення </t>
  </si>
  <si>
    <t>Культура і мистецтво</t>
  </si>
  <si>
    <t>Охорона здоров’я</t>
  </si>
  <si>
    <t>Інші видатки</t>
  </si>
  <si>
    <t>Фізична культура і спорт</t>
  </si>
  <si>
    <t xml:space="preserve">Всього доходів до загального фонду бюджету 2020, </t>
  </si>
  <si>
    <t xml:space="preserve">Частка місцевих податків у доходній частині загального фонду, </t>
  </si>
  <si>
    <t>Індекс податко-спроможності, %</t>
  </si>
  <si>
    <t>Базова та реверсна дотація тергромад, млн грн</t>
  </si>
  <si>
    <t>Надходження акцизу грн/на 1 жителя,</t>
  </si>
  <si>
    <t xml:space="preserve">Надходження єдиного податку грн/на 1 жителя, </t>
  </si>
  <si>
    <t xml:space="preserve">Надходження плати за землю грн/на 1 жителя, </t>
  </si>
  <si>
    <t>Частка витрат на оплату праці загальнодержавних функцій від дохідної частини бюджету загального фонду, %</t>
  </si>
  <si>
    <t>млн грн</t>
  </si>
  <si>
    <t xml:space="preserve">%  </t>
  </si>
  <si>
    <t xml:space="preserve"> грн</t>
  </si>
  <si>
    <t>грн</t>
  </si>
  <si>
    <t>186.5</t>
  </si>
  <si>
    <t>6.4 (реверсна дотац.)</t>
  </si>
  <si>
    <t>Уточнені показники</t>
  </si>
  <si>
    <t>2.1.1 Суб’єкти господарювання за організаційно-правовими формами (на початок 2021 року)</t>
  </si>
  <si>
    <t xml:space="preserve">Кількість юридичних осіб за організаційними формами, у тому числі:         </t>
  </si>
  <si>
    <t>од.</t>
  </si>
  <si>
    <t xml:space="preserve">приватне підприємство </t>
  </si>
  <si>
    <t xml:space="preserve">державне підприємство </t>
  </si>
  <si>
    <t xml:space="preserve">комунальне підприємство </t>
  </si>
  <si>
    <t xml:space="preserve">дочірнє підприємство </t>
  </si>
  <si>
    <t>іноземне підприємство (з іноземними інвестиціями)</t>
  </si>
  <si>
    <t xml:space="preserve">акціонерні товариства, з них:         </t>
  </si>
  <si>
    <r>
      <rPr>
        <sz val="11"/>
        <color indexed="8"/>
        <rFont val="Calibri"/>
        <family val="2"/>
        <charset val="204"/>
      </rPr>
      <t>-</t>
    </r>
    <r>
      <rPr>
        <sz val="7"/>
        <color indexed="8"/>
        <rFont val="Times New Roman"/>
        <family val="1"/>
        <charset val="204"/>
      </rPr>
      <t xml:space="preserve">          </t>
    </r>
    <r>
      <rPr>
        <i/>
        <sz val="11"/>
        <color indexed="8"/>
        <rFont val="Calibri"/>
        <family val="2"/>
        <charset val="204"/>
      </rPr>
      <t xml:space="preserve">публічне акціонерне товариство </t>
    </r>
  </si>
  <si>
    <r>
      <rPr>
        <sz val="11"/>
        <color indexed="8"/>
        <rFont val="Calibri"/>
        <family val="2"/>
        <charset val="204"/>
      </rPr>
      <t>-</t>
    </r>
    <r>
      <rPr>
        <sz val="7"/>
        <color indexed="8"/>
        <rFont val="Times New Roman"/>
        <family val="1"/>
        <charset val="204"/>
      </rPr>
      <t xml:space="preserve">          </t>
    </r>
    <r>
      <rPr>
        <i/>
        <sz val="11"/>
        <color indexed="8"/>
        <rFont val="Calibri"/>
        <family val="2"/>
        <charset val="204"/>
      </rPr>
      <t xml:space="preserve">приватне акціонерне товариство </t>
    </r>
  </si>
  <si>
    <t xml:space="preserve">товариство з обмеженою  відповідальністю </t>
  </si>
  <si>
    <t xml:space="preserve">товариство з додатковою  відповідальністю </t>
  </si>
  <si>
    <t xml:space="preserve">повне товариство </t>
  </si>
  <si>
    <t>командитне товариство</t>
  </si>
  <si>
    <t xml:space="preserve">фермерське господарство </t>
  </si>
  <si>
    <t>кооперативи, з них</t>
  </si>
  <si>
    <r>
      <rPr>
        <sz val="11"/>
        <color indexed="8"/>
        <rFont val="Noto Sans Symbols"/>
      </rPr>
      <t>·</t>
    </r>
    <r>
      <rPr>
        <sz val="7"/>
        <color indexed="8"/>
        <rFont val="Times New Roman"/>
        <family val="1"/>
        <charset val="204"/>
      </rPr>
      <t xml:space="preserve">         </t>
    </r>
    <r>
      <rPr>
        <i/>
        <sz val="11"/>
        <color indexed="8"/>
        <rFont val="Calibri"/>
        <family val="2"/>
        <charset val="204"/>
      </rPr>
      <t>виробничий</t>
    </r>
  </si>
  <si>
    <r>
      <rPr>
        <sz val="11"/>
        <color indexed="8"/>
        <rFont val="Noto Sans Symbols"/>
      </rPr>
      <t>·</t>
    </r>
    <r>
      <rPr>
        <sz val="7"/>
        <color indexed="8"/>
        <rFont val="Times New Roman"/>
        <family val="1"/>
        <charset val="204"/>
      </rPr>
      <t xml:space="preserve">         </t>
    </r>
    <r>
      <rPr>
        <i/>
        <sz val="11"/>
        <color indexed="8"/>
        <rFont val="Calibri"/>
        <family val="2"/>
        <charset val="204"/>
      </rPr>
      <t>обслуговуючий</t>
    </r>
  </si>
  <si>
    <t>Інші юридичні особи (наприклад кредитна спілка, товарна біржа)</t>
  </si>
  <si>
    <t>2.1.4. Перелік та вартість реалізованих в межах території ТГ проектів за кошти державної субвенції на соціально-економічний розвиток регіонів чи Державного фонду регіонального розвитку за останні 3 роки</t>
  </si>
  <si>
    <t>Назва</t>
  </si>
  <si>
    <t>рік</t>
  </si>
  <si>
    <t>Коментар (що досягнуто завдяки проекту)</t>
  </si>
  <si>
    <t>за кошти державної субвенції на соціально-економічний розвиток</t>
  </si>
  <si>
    <t>за кошти Державного фонду регіонального розвитку</t>
  </si>
  <si>
    <t xml:space="preserve">
2.1.5.  Перелік та вартість реалізованих в межах території ТГ найбільших проектів за публічні кошти (інші кошти державного, обласного та бюджете територіальної громади) за останні 3 роки
</t>
  </si>
  <si>
    <t>Джерело фінансування</t>
  </si>
  <si>
    <t>Короткий коментар (що досягнуто завдяки проекту)</t>
  </si>
  <si>
    <t>Державний бюджет (не більши 5 проєктів)</t>
  </si>
  <si>
    <t>Обласний бюджет (не більше 5)</t>
  </si>
  <si>
    <t>Реконсрукція каналізаційної насосної станції та каналізаційного колектору по вул. Вокзальній 8 Б в м. Корюківка.</t>
  </si>
  <si>
    <t>Бюджет громади (не більше 5)</t>
  </si>
  <si>
    <t>2018-2020</t>
  </si>
  <si>
    <t>Будівництво стадіону</t>
  </si>
  <si>
    <t>Придбання сміттєвоза</t>
  </si>
  <si>
    <t xml:space="preserve">2.1.6 2.1.6. Найбільші інвестиційні проекти бізнесу у громаді у 2019-21 роках </t>
  </si>
  <si>
    <t xml:space="preserve">Проект </t>
  </si>
  <si>
    <t>Термін виконання (рік початку – рік завершення)</t>
  </si>
  <si>
    <t>Кошторисна вартість, млн грн (за наявності)</t>
  </si>
  <si>
    <t>Джерело фінансування (компанія, ФОП)</t>
  </si>
  <si>
    <t>інформація відсутня</t>
  </si>
  <si>
    <t>2.1.7 Запланована (основна) інвестиційна діяльність у громаді на 2022-2024 роки</t>
  </si>
  <si>
    <t>Орієнтовний термін виконання (рік початку – рік завершення)</t>
  </si>
  <si>
    <t>Кошторисна вартість, млнгрн</t>
  </si>
  <si>
    <t>2021-2022</t>
  </si>
  <si>
    <t>запозичені кошти</t>
  </si>
  <si>
    <t>2022-2024</t>
  </si>
  <si>
    <t xml:space="preserve">2.3. Обсяги публічних інвестицій за галузями /сферами діяльності (3 роки)
</t>
  </si>
  <si>
    <t>Джерело</t>
  </si>
  <si>
    <t>Сфера інвестування</t>
  </si>
  <si>
    <t>Обсяг інвестицій (млн грн)</t>
  </si>
  <si>
    <t>2018 (за наявності даних)</t>
  </si>
  <si>
    <t>2019 (за наявності даних)</t>
  </si>
  <si>
    <t>Державний бюджет</t>
  </si>
  <si>
    <t>ЖКГ</t>
  </si>
  <si>
    <t>Економічний розвиток</t>
  </si>
  <si>
    <t>Обласний бюджет</t>
  </si>
  <si>
    <t>Бюджет громади</t>
  </si>
  <si>
    <t>Культура</t>
  </si>
  <si>
    <t>Молодіжна політика</t>
  </si>
  <si>
    <t>Соціальний захист</t>
  </si>
  <si>
    <t>Інші джерела</t>
  </si>
  <si>
    <t>…</t>
  </si>
  <si>
    <t>Галузі та види діяльності</t>
  </si>
  <si>
    <t>Кількість юридичних осіб</t>
  </si>
  <si>
    <t>Кількість зайнятих осіб</t>
  </si>
  <si>
    <t xml:space="preserve">Кількість </t>
  </si>
  <si>
    <t>ФОП</t>
  </si>
  <si>
    <t>Сільське господарство, мисливство, лісове та рибне господарство</t>
  </si>
  <si>
    <t>Промисловість</t>
  </si>
  <si>
    <t>Будівництво</t>
  </si>
  <si>
    <t>Оптова й роздрібна торгівля; торгівля транспортними засобами; послуги з їх ремонту.</t>
  </si>
  <si>
    <t>Готелі та ресторани</t>
  </si>
  <si>
    <t>Транспорт і зв'язок</t>
  </si>
  <si>
    <t>Фінансова діяльність</t>
  </si>
  <si>
    <t>Операції з нерухомістю, здавання під найом та послуги юридичним особам</t>
  </si>
  <si>
    <t>Державне управління</t>
  </si>
  <si>
    <t>Охорона здоров’я та соціальна допомога</t>
  </si>
  <si>
    <t>Колективні, громадські та особисті послуги</t>
  </si>
  <si>
    <t>Інші види діяльності</t>
  </si>
  <si>
    <t>2.1.2 2.1.2. Галузева структура та зайнятість (на початок 2021 року)</t>
  </si>
  <si>
    <t>(за наявності даних)</t>
  </si>
  <si>
    <t>Сільське господарство, мисливство, лісове господарство та рибне господарство</t>
  </si>
  <si>
    <t>Промисловість, у т.ч.:</t>
  </si>
  <si>
    <t xml:space="preserve">   добувна промисловість</t>
  </si>
  <si>
    <t xml:space="preserve">   обробна промисловість</t>
  </si>
  <si>
    <t xml:space="preserve">   виробництво та розподілення електроенергії, газу та води</t>
  </si>
  <si>
    <t>Оптова і роздрібна торгівля; торгівля транспортними засобами; послуги з ремонту</t>
  </si>
  <si>
    <t>Транспорт і зв’язок</t>
  </si>
  <si>
    <t>Тимчасове розміщування й організація харчування</t>
  </si>
  <si>
    <t>Інформація та телекомунікації</t>
  </si>
  <si>
    <t>Операції з нерухомістю, здавання під найм та послуги юридичним особам</t>
  </si>
  <si>
    <t xml:space="preserve">Професійна, наукова та технічна діяльність </t>
  </si>
  <si>
    <t xml:space="preserve">Діяльність у сфері адміністративного та допоміжного  обслуговування </t>
  </si>
  <si>
    <t xml:space="preserve">Державне управління й оборона; обов’язкове соціальне страхування  </t>
  </si>
  <si>
    <t>Мистецтво, спорт, розваги та відпочинок</t>
  </si>
  <si>
    <t>Інші види</t>
  </si>
  <si>
    <r>
      <t>2.1.3.</t>
    </r>
    <r>
      <rPr>
        <sz val="7"/>
        <color indexed="8"/>
        <rFont val="Times New Roman"/>
        <family val="1"/>
        <charset val="204"/>
      </rPr>
      <t xml:space="preserve"> </t>
    </r>
    <r>
      <rPr>
        <sz val="11"/>
        <color indexed="8"/>
        <rFont val="Calibri"/>
        <family val="2"/>
        <charset val="204"/>
      </rPr>
      <t>Обсяг продукції та послуг за видами діяльності,млн грн.</t>
    </r>
  </si>
  <si>
    <t>Громада (всього)</t>
  </si>
  <si>
    <t>Населений пункт 1</t>
  </si>
  <si>
    <t>Населений пункт 2</t>
  </si>
  <si>
    <t>Населений пункт 3</t>
  </si>
  <si>
    <t xml:space="preserve">2.2.3.Особисті фермерські господарства на початок року, осіб </t>
  </si>
  <si>
    <t>Підприємство</t>
  </si>
  <si>
    <t>Вид діяльності (основний)</t>
  </si>
  <si>
    <t>Місце- знаходження центрального офісу</t>
  </si>
  <si>
    <t>Місце-знаходження виробничих потужностей на території громади</t>
  </si>
  <si>
    <t>Обсяг реалізованої продукції, млн грн  (2020, за наявності)</t>
  </si>
  <si>
    <t>Чисельність працівників  (2020)</t>
  </si>
  <si>
    <t>З них жителів ТГ</t>
  </si>
  <si>
    <t>2.2.4. Найбільші роботодавці</t>
  </si>
  <si>
    <t>Підприємство, організація, установа</t>
  </si>
  <si>
    <t>Власність</t>
  </si>
  <si>
    <t>Чисельність працівників (2020)</t>
  </si>
  <si>
    <t>Вартість активів</t>
  </si>
  <si>
    <t>Рентабельність</t>
  </si>
  <si>
    <t xml:space="preserve">Потреби у капітальних інвестиціях </t>
  </si>
  <si>
    <t xml:space="preserve">Комунальне підприємство "Корюківкаводоканал" Корюківської міської ради </t>
  </si>
  <si>
    <t>комунальна</t>
  </si>
  <si>
    <t>36.00 Забiр очищення та постачання води</t>
  </si>
  <si>
    <t>15184 тис. грн.</t>
  </si>
  <si>
    <t>реконструкція водопровідних мереж, капітальний ремонт КНС</t>
  </si>
  <si>
    <t xml:space="preserve">Комунальне підприємство "Благоустрій" Корюківської міської ради </t>
  </si>
  <si>
    <t>81.30 Надання ландшафтних послуг</t>
  </si>
  <si>
    <t>4368,7 тис.грн.</t>
  </si>
  <si>
    <t>Прибиральна техніка (прицеп) 1000,0 тис.грн.</t>
  </si>
  <si>
    <t xml:space="preserve">Комунальне підприємство "Убідьське" Корюківської міської ради </t>
  </si>
  <si>
    <t>36.00 Забір очищення та постачання води</t>
  </si>
  <si>
    <t>8564,85 тис грн</t>
  </si>
  <si>
    <t xml:space="preserve">реконструкція водопровідних мереж, капітальний ремонт  водонапірних башт Рожновського </t>
  </si>
  <si>
    <t>Корюківська житлово-експлуатаційна контора</t>
  </si>
  <si>
    <t>81.10.Комплексне обслуговування обєктів</t>
  </si>
  <si>
    <t>324844,1 тис. грн.</t>
  </si>
  <si>
    <t>придбання техніки,будівництво (реконструкція)гаражів  80000,0 тис. грн.</t>
  </si>
  <si>
    <t>Комунальне спеціалізоване лісогосподарське підприємство "Корюківкаліс"</t>
  </si>
  <si>
    <t>02.10 Лісівництво то інша діяльність в лісовому господарстві</t>
  </si>
  <si>
    <t>8663 тис грн</t>
  </si>
  <si>
    <t>придбання транспорту та деревообробного обладнання 3307 тис.грн.</t>
  </si>
  <si>
    <t xml:space="preserve">Комунальне підприємство "РАМПА" Корюківської міської ради </t>
  </si>
  <si>
    <t xml:space="preserve">71.12 Діяльність у сфері інжинірингу </t>
  </si>
  <si>
    <t>120,0 тис.грн</t>
  </si>
  <si>
    <t>енергозабезпечення приміщення 50,0 тис.грн</t>
  </si>
  <si>
    <t>РАЗОМ</t>
  </si>
  <si>
    <t>Земельні ресурси</t>
  </si>
  <si>
    <t>га</t>
  </si>
  <si>
    <t>%</t>
  </si>
  <si>
    <r>
      <t>1.</t>
    </r>
    <r>
      <rPr>
        <sz val="7"/>
        <color indexed="8"/>
        <rFont val="Times New Roman"/>
        <family val="1"/>
        <charset val="204"/>
      </rPr>
      <t xml:space="preserve">       </t>
    </r>
    <r>
      <rPr>
        <sz val="11"/>
        <color indexed="8"/>
        <rFont val="Calibri"/>
        <family val="2"/>
        <charset val="204"/>
      </rPr>
      <t>Площа земельного фонду</t>
    </r>
  </si>
  <si>
    <t>в тому числі за структурою:</t>
  </si>
  <si>
    <t>Сільськогосподарські землі,
 у тому числі:</t>
  </si>
  <si>
    <t>сільськогосподарські угіддя, з них:</t>
  </si>
  <si>
    <t>рілля</t>
  </si>
  <si>
    <t>багаторічні насадження</t>
  </si>
  <si>
    <t>сіножаті</t>
  </si>
  <si>
    <t>пасовища</t>
  </si>
  <si>
    <t>під господарськими будівлями і дворами</t>
  </si>
  <si>
    <t>під господарськими шляхами і прогонами</t>
  </si>
  <si>
    <t>землі, які перебувають у стадії меліоративного будівництва та відновлення родючості</t>
  </si>
  <si>
    <t>Землі лісогосподарського призначення,
 у тому числі:</t>
  </si>
  <si>
    <t>лісові землі</t>
  </si>
  <si>
    <t>чагарники</t>
  </si>
  <si>
    <t>Забудовані землі,
 у тому числі:</t>
  </si>
  <si>
    <t>землі житлової та громадської забудови</t>
  </si>
  <si>
    <t>землі промисловості, транспорту, зв’язку, енергетики, оборони та іншого призначення</t>
  </si>
  <si>
    <t>Землі природно заповідного фонду та іншого природоохоронного призначення</t>
  </si>
  <si>
    <t>Землі оздоровчого призначення</t>
  </si>
  <si>
    <t>Землі історико-культурного призначення</t>
  </si>
  <si>
    <t>Відкриті заболочені землі</t>
  </si>
  <si>
    <t>Води</t>
  </si>
  <si>
    <t>Землі запасу</t>
  </si>
  <si>
    <t>інші</t>
  </si>
  <si>
    <r>
      <t>2.</t>
    </r>
    <r>
      <rPr>
        <sz val="7"/>
        <color indexed="8"/>
        <rFont val="Times New Roman"/>
        <family val="1"/>
        <charset val="204"/>
      </rPr>
      <t xml:space="preserve">       </t>
    </r>
    <r>
      <rPr>
        <sz val="11"/>
        <color indexed="8"/>
        <rFont val="Calibri"/>
        <family val="2"/>
        <charset val="204"/>
      </rPr>
      <t>Переважаючі грунти</t>
    </r>
  </si>
  <si>
    <r>
      <t>3.1.1.</t>
    </r>
    <r>
      <rPr>
        <sz val="7"/>
        <color indexed="8"/>
        <rFont val="Times New Roman"/>
        <family val="1"/>
        <charset val="204"/>
      </rPr>
      <t xml:space="preserve"> </t>
    </r>
    <r>
      <rPr>
        <sz val="11"/>
        <color indexed="8"/>
        <rFont val="Calibri"/>
        <family val="2"/>
        <charset val="204"/>
      </rPr>
      <t>Характеристика земельних ресурсів</t>
    </r>
  </si>
  <si>
    <t>тис. га</t>
  </si>
  <si>
    <t>3.1.2 3.1.2. Структура земель за формою власності</t>
  </si>
  <si>
    <t>3.1.3 Структура земель за цільовим призначенням</t>
  </si>
  <si>
    <r>
      <t>1.</t>
    </r>
    <r>
      <rPr>
        <sz val="7"/>
        <color indexed="8"/>
        <rFont val="Times New Roman"/>
        <family val="1"/>
        <charset val="204"/>
      </rPr>
      <t xml:space="preserve">       </t>
    </r>
    <r>
      <rPr>
        <sz val="11"/>
        <color indexed="8"/>
        <rFont val="Calibri"/>
        <family val="2"/>
        <charset val="204"/>
      </rPr>
      <t>Для ведення фермерського господарства</t>
    </r>
  </si>
  <si>
    <r>
      <t>2.</t>
    </r>
    <r>
      <rPr>
        <sz val="7"/>
        <color indexed="8"/>
        <rFont val="Times New Roman"/>
        <family val="1"/>
        <charset val="204"/>
      </rPr>
      <t xml:space="preserve">       </t>
    </r>
    <r>
      <rPr>
        <sz val="11"/>
        <color indexed="8"/>
        <rFont val="Calibri"/>
        <family val="2"/>
        <charset val="204"/>
      </rPr>
      <t>Для товарного с/г виробництва</t>
    </r>
  </si>
  <si>
    <r>
      <t>3.</t>
    </r>
    <r>
      <rPr>
        <sz val="7"/>
        <color indexed="8"/>
        <rFont val="Times New Roman"/>
        <family val="1"/>
        <charset val="204"/>
      </rPr>
      <t xml:space="preserve">       </t>
    </r>
    <r>
      <rPr>
        <sz val="11"/>
        <color indexed="8"/>
        <rFont val="Calibri"/>
        <family val="2"/>
        <charset val="204"/>
      </rPr>
      <t>Для ведення особистого підсобного господарства</t>
    </r>
  </si>
  <si>
    <r>
      <t>4.</t>
    </r>
    <r>
      <rPr>
        <sz val="7"/>
        <color indexed="8"/>
        <rFont val="Times New Roman"/>
        <family val="1"/>
        <charset val="204"/>
      </rPr>
      <t xml:space="preserve">       </t>
    </r>
    <r>
      <rPr>
        <sz val="11"/>
        <color indexed="8"/>
        <rFont val="Calibri"/>
        <family val="2"/>
        <charset val="204"/>
      </rPr>
      <t>Для індивідуального садівництва</t>
    </r>
  </si>
  <si>
    <r>
      <t>5.</t>
    </r>
    <r>
      <rPr>
        <sz val="7"/>
        <color indexed="8"/>
        <rFont val="Times New Roman"/>
        <family val="1"/>
        <charset val="204"/>
      </rPr>
      <t xml:space="preserve">       </t>
    </r>
    <r>
      <rPr>
        <sz val="11"/>
        <color indexed="8"/>
        <rFont val="Calibri"/>
        <family val="2"/>
        <charset val="204"/>
      </rPr>
      <t>Для городництва</t>
    </r>
  </si>
  <si>
    <r>
      <t>6.</t>
    </r>
    <r>
      <rPr>
        <sz val="7"/>
        <color indexed="8"/>
        <rFont val="Times New Roman"/>
        <family val="1"/>
        <charset val="204"/>
      </rPr>
      <t xml:space="preserve">       </t>
    </r>
    <r>
      <rPr>
        <sz val="11"/>
        <color indexed="8"/>
        <rFont val="Calibri"/>
        <family val="2"/>
        <charset val="204"/>
      </rPr>
      <t>Ділянки для здійснення несільськогосподарської підприємницької діяльності</t>
    </r>
  </si>
  <si>
    <r>
      <t>7.</t>
    </r>
    <r>
      <rPr>
        <sz val="7"/>
        <color indexed="8"/>
        <rFont val="Times New Roman"/>
        <family val="1"/>
        <charset val="204"/>
      </rPr>
      <t xml:space="preserve">       </t>
    </r>
    <r>
      <rPr>
        <sz val="11"/>
        <color indexed="8"/>
        <rFont val="Calibri"/>
        <family val="2"/>
        <charset val="204"/>
      </rPr>
      <t>Для сінокосіння і випасання худоби</t>
    </r>
  </si>
  <si>
    <r>
      <t>8.</t>
    </r>
    <r>
      <rPr>
        <sz val="7"/>
        <color indexed="8"/>
        <rFont val="Times New Roman"/>
        <family val="1"/>
        <charset val="204"/>
      </rPr>
      <t xml:space="preserve">       </t>
    </r>
    <r>
      <rPr>
        <sz val="11"/>
        <color indexed="8"/>
        <rFont val="Calibri"/>
        <family val="2"/>
        <charset val="204"/>
      </rPr>
      <t>Для будівництва і обслуговування житлового будинку та господарських будівель і споруд (присадибні ділянки)</t>
    </r>
  </si>
  <si>
    <r>
      <t>9.</t>
    </r>
    <r>
      <rPr>
        <sz val="7"/>
        <color indexed="8"/>
        <rFont val="Times New Roman"/>
        <family val="1"/>
        <charset val="204"/>
      </rPr>
      <t xml:space="preserve">       </t>
    </r>
    <r>
      <rPr>
        <sz val="11"/>
        <color indexed="8"/>
        <rFont val="Calibri"/>
        <family val="2"/>
        <charset val="204"/>
      </rPr>
      <t>Для будівництва індивідуальних гаражів</t>
    </r>
  </si>
  <si>
    <r>
      <t>10.</t>
    </r>
    <r>
      <rPr>
        <sz val="7"/>
        <color indexed="8"/>
        <rFont val="Times New Roman"/>
        <family val="1"/>
        <charset val="204"/>
      </rPr>
      <t xml:space="preserve">   </t>
    </r>
    <r>
      <rPr>
        <sz val="11"/>
        <color indexed="8"/>
        <rFont val="Calibri"/>
        <family val="2"/>
        <charset val="204"/>
      </rPr>
      <t>Для будівництва та обслуговування будівель громадських та релігійних організацій</t>
    </r>
  </si>
  <si>
    <r>
      <t>11.</t>
    </r>
    <r>
      <rPr>
        <sz val="7"/>
        <color indexed="8"/>
        <rFont val="Times New Roman"/>
        <family val="1"/>
        <charset val="204"/>
      </rPr>
      <t xml:space="preserve">   </t>
    </r>
    <r>
      <rPr>
        <sz val="11"/>
        <color indexed="8"/>
        <rFont val="Calibri"/>
        <family val="2"/>
        <charset val="204"/>
      </rPr>
      <t>Для ведення лісового господарства і пов’язаних з ним послуг</t>
    </r>
  </si>
  <si>
    <r>
      <t>12.</t>
    </r>
    <r>
      <rPr>
        <sz val="7"/>
        <color indexed="8"/>
        <rFont val="Times New Roman"/>
        <family val="1"/>
        <charset val="204"/>
      </rPr>
      <t xml:space="preserve">   </t>
    </r>
    <r>
      <rPr>
        <sz val="11"/>
        <color indexed="8"/>
        <rFont val="Calibri"/>
        <family val="2"/>
        <charset val="204"/>
      </rPr>
      <t>Для будівництва та обслуговування будівель торгівлі</t>
    </r>
  </si>
  <si>
    <r>
      <t>13.</t>
    </r>
    <r>
      <rPr>
        <sz val="7"/>
        <color indexed="8"/>
        <rFont val="Times New Roman"/>
        <family val="1"/>
        <charset val="204"/>
      </rPr>
      <t xml:space="preserve">   </t>
    </r>
    <r>
      <rPr>
        <sz val="11"/>
        <color indexed="8"/>
        <rFont val="Calibri"/>
        <family val="2"/>
        <charset val="204"/>
      </rPr>
      <t>Для обслуговування закладів та установ</t>
    </r>
  </si>
  <si>
    <r>
      <t>14.</t>
    </r>
    <r>
      <rPr>
        <sz val="7"/>
        <color indexed="8"/>
        <rFont val="Times New Roman"/>
        <family val="1"/>
        <charset val="204"/>
      </rPr>
      <t xml:space="preserve">   </t>
    </r>
    <r>
      <rPr>
        <sz val="11"/>
        <color indexed="8"/>
        <rFont val="Calibri"/>
        <family val="2"/>
        <charset val="204"/>
      </rPr>
      <t>Землі промисловості</t>
    </r>
  </si>
  <si>
    <r>
      <t>15.</t>
    </r>
    <r>
      <rPr>
        <sz val="7"/>
        <color indexed="8"/>
        <rFont val="Times New Roman"/>
        <family val="1"/>
        <charset val="204"/>
      </rPr>
      <t xml:space="preserve">   </t>
    </r>
    <r>
      <rPr>
        <sz val="11"/>
        <color indexed="8"/>
        <rFont val="Calibri"/>
        <family val="2"/>
        <charset val="204"/>
      </rPr>
      <t>Землі транспорту</t>
    </r>
  </si>
  <si>
    <r>
      <t>16.</t>
    </r>
    <r>
      <rPr>
        <sz val="7"/>
        <color indexed="8"/>
        <rFont val="Times New Roman"/>
        <family val="1"/>
        <charset val="204"/>
      </rPr>
      <t xml:space="preserve">   </t>
    </r>
    <r>
      <rPr>
        <sz val="11"/>
        <color indexed="8"/>
        <rFont val="Calibri"/>
        <family val="2"/>
        <charset val="204"/>
      </rPr>
      <t>Землі оборони</t>
    </r>
  </si>
  <si>
    <r>
      <t>17.</t>
    </r>
    <r>
      <rPr>
        <sz val="7"/>
        <color indexed="8"/>
        <rFont val="Times New Roman"/>
        <family val="1"/>
        <charset val="204"/>
      </rPr>
      <t xml:space="preserve">   </t>
    </r>
    <r>
      <rPr>
        <sz val="11"/>
        <color indexed="8"/>
        <rFont val="Calibri"/>
        <family val="2"/>
        <charset val="204"/>
      </rPr>
      <t>Землі запасу</t>
    </r>
  </si>
  <si>
    <r>
      <t>18.</t>
    </r>
    <r>
      <rPr>
        <sz val="7"/>
        <color indexed="8"/>
        <rFont val="Times New Roman"/>
        <family val="1"/>
        <charset val="204"/>
      </rPr>
      <t xml:space="preserve">   </t>
    </r>
    <r>
      <rPr>
        <sz val="11"/>
        <color indexed="8"/>
        <rFont val="Calibri"/>
        <family val="2"/>
        <charset val="204"/>
      </rPr>
      <t>Землі резерву</t>
    </r>
  </si>
  <si>
    <r>
      <t>19.</t>
    </r>
    <r>
      <rPr>
        <sz val="7"/>
        <color indexed="8"/>
        <rFont val="Times New Roman"/>
        <family val="1"/>
        <charset val="204"/>
      </rPr>
      <t xml:space="preserve">   </t>
    </r>
    <r>
      <rPr>
        <sz val="11"/>
        <color indexed="8"/>
        <rFont val="Calibri"/>
        <family val="2"/>
        <charset val="204"/>
      </rPr>
      <t>Землі загального користування</t>
    </r>
  </si>
  <si>
    <t>3.2 Надра</t>
  </si>
  <si>
    <t>Наявні ресурси</t>
  </si>
  <si>
    <t>Кількість родовищ, од</t>
  </si>
  <si>
    <t>Місце розташування</t>
  </si>
  <si>
    <t>Площа, га</t>
  </si>
  <si>
    <t>https://geoinf.kiev.ua/wp/kartograma.htm</t>
  </si>
  <si>
    <t>Паливні, у т.ч.</t>
  </si>
  <si>
    <t>https://nadra.gov.ua/nmap/mapWithCharts.html</t>
  </si>
  <si>
    <t>1. Торф'яні родовища</t>
  </si>
  <si>
    <t>Родовище - "Убідське 2"</t>
  </si>
  <si>
    <t>с. Савинки, с. Самотуги</t>
  </si>
  <si>
    <t>https://nadra.gov.ua/reportspecd/698328</t>
  </si>
  <si>
    <t>Бкдівельні, у т. ч.</t>
  </si>
  <si>
    <t>2. Червона глина</t>
  </si>
  <si>
    <t>Не визначено</t>
  </si>
  <si>
    <t>с. Перелюб</t>
  </si>
  <si>
    <t>https://www.cg.gov.ua/web_docs/1/2016/05/docs/%D0%9F%D0%B5%D1%80%D0%B5%D0%BB%D1%96%D0%BA%20%D0%BB%D0%B8%D0%BF%D0%B5%D0%BD%D1%8C%202018.pdf</t>
  </si>
  <si>
    <t>4.1 Виробничі активи (незадіяні виробничі площі, частково задіяні)</t>
  </si>
  <si>
    <t>Назва населеного пункту</t>
  </si>
  <si>
    <t>Тип (виробниче, складське, офісне)</t>
  </si>
  <si>
    <t>Адреса</t>
  </si>
  <si>
    <t>Площа (вільна)</t>
  </si>
  <si>
    <t xml:space="preserve">Наявність енерго-забезпечення </t>
  </si>
  <si>
    <t>Примітка</t>
  </si>
  <si>
    <t>м. Корюківка</t>
  </si>
  <si>
    <t>Будівля пилорами</t>
  </si>
  <si>
    <t>вул. Костюк Галини,16</t>
  </si>
  <si>
    <t>немає</t>
  </si>
  <si>
    <t>-</t>
  </si>
  <si>
    <t>4.24.2. Інші вільні (незадіяні) земельні ділянки (наприклад, для обслуговування виробництва)</t>
  </si>
  <si>
    <t>Призначення</t>
  </si>
  <si>
    <t>Кадастровий номер</t>
  </si>
  <si>
    <t>3.4.3 Природно-заповідний фонд</t>
  </si>
  <si>
    <t>Перелік об’єктів ПЗФ</t>
  </si>
  <si>
    <t>Назва підприємства, організації/установи землекористувача (власника), у віданні якого знаходиться об’єкт ПЗФ</t>
  </si>
  <si>
    <t>Загальнодержавного значення</t>
  </si>
  <si>
    <t xml:space="preserve">1. «Брецький» – ботанічний заказник загальнодержавного значення
</t>
  </si>
  <si>
    <t>Брецьке лісництво</t>
  </si>
  <si>
    <t>2. «Урочище Туліне» - комплексна пам`ятка природи загальнодержавного значення</t>
  </si>
  <si>
    <t>Андрониківське лісництво</t>
  </si>
  <si>
    <t>Регіонального/</t>
  </si>
  <si>
    <t>Місцевого значення</t>
  </si>
  <si>
    <t>1. «Бурківщина» - ботанічний заказник</t>
  </si>
  <si>
    <t>2. «Васильцеве» - ботанічний заказник</t>
  </si>
  <si>
    <t>3. «Турціївська дача» - ботанічний заказник</t>
  </si>
  <si>
    <t>Тихоновицького лісництва, площею</t>
  </si>
  <si>
    <t>4. «Низківка» - ботанічний заказник</t>
  </si>
  <si>
    <t>Щорське лісництво</t>
  </si>
  <si>
    <t>5. «Великий дятел» — гідрологічний заказник</t>
  </si>
  <si>
    <t>Перелюбське лісництво</t>
  </si>
  <si>
    <t xml:space="preserve">6. «Вигор» - гідрологічний заказник </t>
  </si>
  <si>
    <t>Андрониківського лісництво</t>
  </si>
  <si>
    <t>7. «В'юнне» - гідрологічний заказник</t>
  </si>
  <si>
    <t>8. «Горілий мох» - гідрологічний заказник</t>
  </si>
  <si>
    <t>9. «Жуклянське» - гідрологічний заказник</t>
  </si>
  <si>
    <t>ДП «Корюківське лісове господарство»</t>
  </si>
  <si>
    <t>10. «Заводське» - гідрологічний заказник</t>
  </si>
  <si>
    <t xml:space="preserve">11. «Криве» - гідрологічний заказник </t>
  </si>
  <si>
    <t>Холминське лісництво</t>
  </si>
  <si>
    <t xml:space="preserve">12. «Прибинський» - гідрологічний заказник </t>
  </si>
  <si>
    <t>13. «Гуліно-Прибинська дача»  - гідрологічний заказник</t>
  </si>
  <si>
    <t>14. «Слобідська дача» - гідрологічний заказник</t>
  </si>
  <si>
    <t>15. «Жукляно-Кістерська дача» - гідрологічний заказник</t>
  </si>
  <si>
    <t xml:space="preserve">16. «Калачівська дача» - гідрологічний заказник </t>
  </si>
  <si>
    <t>Рейментарівське лісництво</t>
  </si>
  <si>
    <t>17. «Слобідська дача-2» - ландшафтний заказник</t>
  </si>
  <si>
    <t>18. «Дуб корюківський» – ботанічна пам`ятка природи</t>
  </si>
  <si>
    <t>Корюківського лісництва</t>
  </si>
  <si>
    <t>19.«Дуб андрониківський» — ботанічна пам`ятка природи</t>
  </si>
  <si>
    <t xml:space="preserve">Андрониківського лісництва </t>
  </si>
  <si>
    <t>20. «Калачівська дача» - заповідне урочище</t>
  </si>
  <si>
    <t xml:space="preserve">21. «Кістерська дача» - заповідне урочище
</t>
  </si>
  <si>
    <t xml:space="preserve">22. «Корюківський лісопарк» - заповідне урочище
</t>
  </si>
  <si>
    <t>23. «Наумівський ліс» - заповідне урочище</t>
  </si>
  <si>
    <t xml:space="preserve">24. «Холминська дача» - заповідне урочище
</t>
  </si>
  <si>
    <t xml:space="preserve">25. «Шубинські дачі» - заповідне урочище
</t>
  </si>
  <si>
    <t>ВСЬОГО</t>
  </si>
  <si>
    <t>Відділ освіти, культури, молоді та спорту Корюківської міської ради</t>
  </si>
  <si>
    <t>надання освітніх послуг</t>
  </si>
  <si>
    <t xml:space="preserve">АТ «СЛОВ'ЯНСЬКІ ШПАЛЕРИ-КФТП»
</t>
  </si>
  <si>
    <t>Виробництво шпалер, лісопильне та стругальне виробництво</t>
  </si>
  <si>
    <t>м.Корюківка</t>
  </si>
  <si>
    <t>ТОВАРИСТВО З ОБМЕЖЕНОЮ ВІДПОВІДАЛЬНІСТЮ "СЛАВ ФОРЕСТ"</t>
  </si>
  <si>
    <t>Деревообробка</t>
  </si>
  <si>
    <t>КНП «Корюківська центральна районна лікарня»</t>
  </si>
  <si>
    <t xml:space="preserve">Діяльність лікарняних закладів </t>
  </si>
  <si>
    <t>ДЕРЖАВНЕ ПІДПРИЄМСТВО "КОРЮКІВСЬКЕ ЛІСОВЕ ГОСПОДАРСТВО"</t>
  </si>
  <si>
    <t xml:space="preserve">Надання допоміжних послуг у лісовому господарстві </t>
  </si>
  <si>
    <t xml:space="preserve">ТОВ "ПГ "БРЕЧ" </t>
  </si>
  <si>
    <t>ТОВАРИСТВО З ОБМЕЖЕНОЮ ВIДПОВIДАЛЬНIСТЮ "КОРФАД" (група підприємств )</t>
  </si>
  <si>
    <t>ПСП «ЧЕРВОНИЙ МАЯК» (група підприємств)</t>
  </si>
  <si>
    <t>ТОВ "ФАНЕРА ЧЕРНІГІВ"</t>
  </si>
  <si>
    <t>ТОВАРИСТВО З ОБМЕЖЕНОЮ ВІДПОВІДАЛЬНІСТЮ "КИТАЙСЬКО-УКРАЇНСЬКА АГРАРНА КОМПАНІЯ "ФАНДА" (група підприємств )</t>
  </si>
  <si>
    <t>ТОВ «ВАНЕСА»</t>
  </si>
  <si>
    <t>РАЙОННЕ КОМУНАЛЬНЕ СПЕЦІАЛІЗОВАНЕ ЛІСОГОСПОДАРСЬКЕ ПІДПРИЄМСТВО "КОРЮКІВКАЛІС"</t>
  </si>
  <si>
    <t>ПСП "РЕКОРД"</t>
  </si>
  <si>
    <t>ТОВ «КЛІАР ЕНЕРДЖІ» (Корюківська ТЕС)</t>
  </si>
  <si>
    <t>ТОВ “ВУД ІНДУСТРІ”</t>
  </si>
  <si>
    <t>ТОВ "ЗАБАРІВСЬКЕ"</t>
  </si>
  <si>
    <t>Племінне господарство, сільське господарство. Готельно-туристичний бізнес</t>
  </si>
  <si>
    <t>Виробництво дверей, Лісопильне та стругальне виробництво</t>
  </si>
  <si>
    <t>Вирощування зернових культур, бобових культур і насіння олійних культур</t>
  </si>
  <si>
    <t>Виробництво фанери, дерев'яних плит і панелей, шпону</t>
  </si>
  <si>
    <t>Розведення великої рогатої худоби молочних порід, вирощування зернових культур (крім рису), бобових культур і насіння олійних культур</t>
  </si>
  <si>
    <t>Лісопильне та стругальне виробництво</t>
  </si>
  <si>
    <t xml:space="preserve">Лісівництво та інша діяльність у лісовому господарстві </t>
  </si>
  <si>
    <t>Вирощування зернових культур (крім рису), бобових культур і насіння олійних культур</t>
  </si>
  <si>
    <t>Виробництво електроенергії</t>
  </si>
  <si>
    <t xml:space="preserve">Виробництво фанери, дерев'яних плит і панелей, шпону </t>
  </si>
  <si>
    <t>с. Бреч</t>
  </si>
  <si>
    <t>с. Сядрине</t>
  </si>
  <si>
    <t>с. Сахутівка</t>
  </si>
  <si>
    <t>с.Сахутівка</t>
  </si>
  <si>
    <t>с. Білошицька Слобода</t>
  </si>
  <si>
    <t>с.Забарівка</t>
  </si>
  <si>
    <t>Дерново-підзолисті оглеєні</t>
  </si>
  <si>
    <t xml:space="preserve">Дерново-підзолисті </t>
  </si>
  <si>
    <t>Дернові</t>
  </si>
  <si>
    <t>Торф'яно-болотні</t>
  </si>
  <si>
    <t>відсутня інформація</t>
  </si>
  <si>
    <t xml:space="preserve">№ </t>
  </si>
  <si>
    <t xml:space="preserve">Назва сфери / галузі зайнятості населення </t>
  </si>
  <si>
    <t>Загальна кількість зайнятих осіб</t>
  </si>
  <si>
    <t>Частка зайнятих, у %</t>
  </si>
  <si>
    <t>Оптова й роздрібна торгівля; торгівля транспортними засобами; послуги з їх ремонту</t>
  </si>
  <si>
    <t>Інше</t>
  </si>
  <si>
    <t>дані відсутні</t>
  </si>
  <si>
    <t>маємо таку статистику</t>
  </si>
  <si>
    <t>3.3.1. 3.3.1. Наявність водних об’єктів</t>
  </si>
  <si>
    <t>Наявні водні об’єкти</t>
  </si>
  <si>
    <t>Кількість, од</t>
  </si>
  <si>
    <t>Річки</t>
  </si>
  <si>
    <t>Озера</t>
  </si>
  <si>
    <t>Водосховища</t>
  </si>
  <si>
    <t>Ставки</t>
  </si>
  <si>
    <t>7422410100:01:003:1102</t>
  </si>
  <si>
    <t>Площа , га</t>
  </si>
  <si>
    <t>Комунальна</t>
  </si>
  <si>
    <t>Для розміщення та експлуатації основних, підсобних і допоміжних будівель та споруд іншої промисловості Для розміщення та експлуатації основних, підсобних і допоміжних будівель та споруд іншої промисловості</t>
  </si>
  <si>
    <t>Чоловіки</t>
  </si>
  <si>
    <t>станом на 01.01.2021</t>
  </si>
  <si>
    <t>на 01.01.2020</t>
  </si>
  <si>
    <t>Лебіддя</t>
  </si>
  <si>
    <t>Трудовик</t>
  </si>
  <si>
    <t>Бреч</t>
  </si>
  <si>
    <t>Гуринівка</t>
  </si>
  <si>
    <t>Лубенець</t>
  </si>
  <si>
    <t>Нова Гуринівка</t>
  </si>
  <si>
    <t>Озереди</t>
  </si>
  <si>
    <t>Ховдіївка</t>
  </si>
  <si>
    <t>Наумівка</t>
  </si>
  <si>
    <t>Андроники</t>
  </si>
  <si>
    <t>Високе</t>
  </si>
  <si>
    <t>Переділ</t>
  </si>
  <si>
    <t>Спичувате</t>
  </si>
  <si>
    <t>Турівка</t>
  </si>
  <si>
    <t>Савинки</t>
  </si>
  <si>
    <t>Бурківка</t>
  </si>
  <si>
    <t>Олександрівка</t>
  </si>
  <si>
    <t>Верхолісся</t>
  </si>
  <si>
    <t>Піски</t>
  </si>
  <si>
    <t>Домашлин</t>
  </si>
  <si>
    <t>Бешківка</t>
  </si>
  <si>
    <t>Луковець</t>
  </si>
  <si>
    <t>Хотіївка</t>
  </si>
  <si>
    <t>Тютюнниця</t>
  </si>
  <si>
    <t>Кугуки</t>
  </si>
  <si>
    <t>Костючки</t>
  </si>
  <si>
    <t>Самсонівка</t>
  </si>
  <si>
    <t>Сахутівка</t>
  </si>
  <si>
    <t>Сядрине</t>
  </si>
  <si>
    <t>Будище</t>
  </si>
  <si>
    <t>Самотуги</t>
  </si>
  <si>
    <t>Тельне</t>
  </si>
  <si>
    <t>Рейментарівка</t>
  </si>
  <si>
    <t>Богдалівка</t>
  </si>
  <si>
    <t>Гутище</t>
  </si>
  <si>
    <t>Довга Гребля</t>
  </si>
  <si>
    <t>Заляддя</t>
  </si>
  <si>
    <t>Олійники</t>
  </si>
  <si>
    <t>Забарівка</t>
  </si>
  <si>
    <t>Воловики</t>
  </si>
  <si>
    <t>Кирилівка</t>
  </si>
  <si>
    <t>Нова Буда</t>
  </si>
  <si>
    <t>Буда</t>
  </si>
  <si>
    <t>Шишка</t>
  </si>
  <si>
    <t>Соснівка</t>
  </si>
  <si>
    <t>Маховики</t>
  </si>
  <si>
    <t>Петрова Слобода</t>
  </si>
  <si>
    <t>Охрамієвичі</t>
  </si>
  <si>
    <t>Лупасове</t>
  </si>
  <si>
    <t>Романівська Буда</t>
  </si>
  <si>
    <t>Перелюб</t>
  </si>
  <si>
    <t>Баляси</t>
  </si>
  <si>
    <t>Білошицька Слобода</t>
  </si>
  <si>
    <t>Майбутнє</t>
  </si>
  <si>
    <t>Прибинь</t>
  </si>
  <si>
    <t>Костянтинівка</t>
  </si>
  <si>
    <t>Рудня</t>
  </si>
  <si>
    <t>Шишківка</t>
  </si>
  <si>
    <t>Рибинськ</t>
  </si>
  <si>
    <t>Журавлева Буда</t>
  </si>
  <si>
    <t>Лісове</t>
  </si>
  <si>
    <t>Новоселівка</t>
  </si>
  <si>
    <t>Парастовське</t>
  </si>
  <si>
    <t>Стопилка</t>
  </si>
  <si>
    <t>Голубівщина</t>
  </si>
  <si>
    <t>на 01.01.2019</t>
  </si>
  <si>
    <t>на 01.01.2018</t>
  </si>
  <si>
    <t>Кількість осіб на 1 кв. км</t>
  </si>
  <si>
    <t>% зростання / зменшення населення за минулий рік</t>
  </si>
  <si>
    <t>Кількість всіх жителів громади</t>
  </si>
  <si>
    <t>Вік (років)</t>
  </si>
  <si>
    <t>Жінки</t>
  </si>
  <si>
    <t>6-10.</t>
  </si>
  <si>
    <t>11-15.</t>
  </si>
  <si>
    <t>16-20.</t>
  </si>
  <si>
    <t>21-25.</t>
  </si>
  <si>
    <t>26-30.</t>
  </si>
  <si>
    <t>31-35.</t>
  </si>
  <si>
    <t>36-40.</t>
  </si>
  <si>
    <t>41-45.</t>
  </si>
  <si>
    <t>46-50.</t>
  </si>
  <si>
    <t>51-55.</t>
  </si>
  <si>
    <t>56-60.</t>
  </si>
  <si>
    <t>61-65.</t>
  </si>
  <si>
    <t>66-69.</t>
  </si>
  <si>
    <t>70-старше</t>
  </si>
  <si>
    <t>Народжені</t>
  </si>
  <si>
    <t>Померлі</t>
  </si>
  <si>
    <t>Природний приріст</t>
  </si>
  <si>
    <t>Прибулі</t>
  </si>
  <si>
    <t>Вибулі</t>
  </si>
  <si>
    <t>Сальдо міграції</t>
  </si>
  <si>
    <t>Значення</t>
  </si>
  <si>
    <t>статистика по району</t>
  </si>
  <si>
    <t>Перелік мисливських угідь</t>
  </si>
  <si>
    <t>Площа (га)</t>
  </si>
  <si>
    <t>Місце знаходження</t>
  </si>
  <si>
    <t>Користувач</t>
  </si>
  <si>
    <t>Наявні тварини</t>
  </si>
  <si>
    <t>33.4.2.  Мисливські угіддя</t>
  </si>
  <si>
    <t>ТОВ "Племінне господарство Бреч"</t>
  </si>
  <si>
    <t>ДП "Холминське господарство"</t>
  </si>
  <si>
    <t>Назва населеного пункту у складі громади</t>
  </si>
  <si>
    <t>Навантаження</t>
  </si>
  <si>
    <t>2021 рік</t>
  </si>
  <si>
    <t>Загальне навантаження</t>
  </si>
  <si>
    <t>Навантаження особами у віці 0-14 років</t>
  </si>
  <si>
    <t>Навантаження особами у віці 65 років і старше</t>
  </si>
  <si>
    <t>1.2.2.Демографічне навантаження на населення  у віці 15-64 роки (на 1000 (або 100) осіб у віці 15-64 роки), на початок 2021 року</t>
  </si>
  <si>
    <t>Кількість у віці 15-64</t>
  </si>
  <si>
    <t>Кількість осіб відповідних категорій</t>
  </si>
  <si>
    <t>0-5.</t>
  </si>
  <si>
    <t>Показники трудової міграції</t>
  </si>
  <si>
    <t>(за наявності)</t>
  </si>
  <si>
    <t>Виїхали з громади, всього осіб</t>
  </si>
  <si>
    <t>Переїхали до громади, всього</t>
  </si>
  <si>
    <t xml:space="preserve">Населений пункт </t>
  </si>
  <si>
    <t>Кількість домо-господарств, всього</t>
  </si>
  <si>
    <t>Мають земельну ділянку</t>
  </si>
  <si>
    <t>Утримують ВРХ (голів)</t>
  </si>
  <si>
    <t>Зацікавленість в с/г дорадництві</t>
  </si>
  <si>
    <t>для особ. селян.  г-ва</t>
  </si>
  <si>
    <t>для товар-ного виробн.</t>
  </si>
  <si>
    <t>2 і більше</t>
  </si>
  <si>
    <t>Рослинництво/ городництво</t>
  </si>
  <si>
    <t>тваринництво</t>
  </si>
  <si>
    <t>Інша діяльність</t>
  </si>
  <si>
    <t>Корюківка</t>
  </si>
  <si>
    <t>Старостинські округи</t>
  </si>
  <si>
    <t>Кількість корів</t>
  </si>
  <si>
    <t>Олександрівський старостинський округ</t>
  </si>
  <si>
    <t>Бречський старостинський округ</t>
  </si>
  <si>
    <t>Хотіївський старостинський округ</t>
  </si>
  <si>
    <t>Рейментарівський старосинський округ</t>
  </si>
  <si>
    <t>Савинківський старостинський округ</t>
  </si>
  <si>
    <t>Будянський старостинський округ</t>
  </si>
  <si>
    <t>Сядринський старостинський округ</t>
  </si>
  <si>
    <t>Прибинський старостинський округ</t>
  </si>
  <si>
    <t>Перелюбський старостинський округ</t>
  </si>
  <si>
    <t>Охрамієвицький старостинський округ</t>
  </si>
  <si>
    <t>Наумівський старостинський округ</t>
  </si>
  <si>
    <t>Рибинський старостинський округ</t>
  </si>
  <si>
    <t>Шишківський старостинський округ</t>
  </si>
  <si>
    <t>Тютюницький старостинський округ</t>
  </si>
  <si>
    <t>Забарівський таростинський округ</t>
  </si>
  <si>
    <t>Кількість корів по старостинським округам</t>
  </si>
  <si>
    <t>Дітей дошкільного віку (0-5)</t>
  </si>
  <si>
    <t>Дітей шкільного віку (6-18)</t>
  </si>
  <si>
    <t>Працездатне населення (15-59)</t>
  </si>
  <si>
    <t>Пенсійний вік 60+</t>
  </si>
  <si>
    <t>Брецький округ</t>
  </si>
  <si>
    <t>Будянський округ</t>
  </si>
  <si>
    <t>Домашлинський округ</t>
  </si>
  <si>
    <t>К-ть працюючих</t>
  </si>
  <si>
    <t>Забарівський округ</t>
  </si>
  <si>
    <t>Наумівський округ</t>
  </si>
  <si>
    <t>Олексанндрівський округ</t>
  </si>
  <si>
    <t>Охрамієвицький округ</t>
  </si>
  <si>
    <t>Перелюбський округ</t>
  </si>
  <si>
    <t>Прибинський округ</t>
  </si>
  <si>
    <t>Рейментарівський округ</t>
  </si>
  <si>
    <t>Рибинський округ</t>
  </si>
  <si>
    <t>Савинський округ</t>
  </si>
  <si>
    <t>Сядринський округ</t>
  </si>
  <si>
    <t>Тютюнницький округ</t>
  </si>
  <si>
    <t>Хотіївський округ</t>
  </si>
  <si>
    <t>Загальна к-ть працевлаштованих, всього осіб</t>
  </si>
  <si>
    <t>Ж.</t>
  </si>
  <si>
    <t>Ч.</t>
  </si>
  <si>
    <t>Загальна</t>
  </si>
  <si>
    <t>к-ть зареєстрованих безробітних</t>
  </si>
  <si>
    <t>Ж</t>
  </si>
  <si>
    <t>Ч</t>
  </si>
  <si>
    <t>Економічно неактивні (непрацюючі і не зареєстровані в центрі зайнятості)</t>
  </si>
  <si>
    <t>Для чоловіків</t>
  </si>
  <si>
    <t>Для жінок</t>
  </si>
  <si>
    <t>Загал</t>
  </si>
  <si>
    <t>м. Корюківка (в т.ч. с. Трудовик)</t>
  </si>
  <si>
    <t>Середня заробітна плата в громаді, грн. (травень 2021, статистика по області)</t>
  </si>
  <si>
    <r>
      <t>1.3.2.</t>
    </r>
    <r>
      <rPr>
        <sz val="7"/>
        <color indexed="8"/>
        <rFont val="Times New Roman"/>
        <family val="1"/>
        <charset val="204"/>
      </rPr>
      <t xml:space="preserve"> </t>
    </r>
    <r>
      <rPr>
        <sz val="11"/>
        <color indexed="8"/>
        <rFont val="Calibri"/>
        <family val="2"/>
        <charset val="204"/>
      </rPr>
      <t xml:space="preserve"> Зайнятість населення та заробітна плата за підсумками 2020 року</t>
    </r>
  </si>
  <si>
    <t>Чисельність населення</t>
  </si>
  <si>
    <t xml:space="preserve">Показники </t>
  </si>
  <si>
    <t>Кількість, осіб</t>
  </si>
  <si>
    <t>% до загальної кількості населення</t>
  </si>
  <si>
    <t>Професійно-технічна</t>
  </si>
  <si>
    <t>Базова вища</t>
  </si>
  <si>
    <t>Повна вища</t>
  </si>
  <si>
    <t>1.3.3.Рівень освіти серед населення у віці понад 18 років (станом на початок 2021 року)</t>
  </si>
  <si>
    <t>Середня спеціальна</t>
  </si>
  <si>
    <t xml:space="preserve">Середня </t>
  </si>
  <si>
    <t>Вища</t>
  </si>
  <si>
    <t>Неповна середня</t>
  </si>
  <si>
    <t>Початкова</t>
  </si>
  <si>
    <t>Неповна вища</t>
  </si>
  <si>
    <t>За результатами опитування протягом червня 2021 року</t>
  </si>
  <si>
    <t>Тип, назва навчального закладу</t>
  </si>
  <si>
    <t>Профіль підготовки/спеціальності</t>
  </si>
  <si>
    <t>Професійно-технічні</t>
  </si>
  <si>
    <t>Вищі навчальні заклади</t>
  </si>
  <si>
    <t>Категорія</t>
  </si>
  <si>
    <t>Форма власності, підпорядкування</t>
  </si>
  <si>
    <t>Напрями підготовки</t>
  </si>
  <si>
    <t>Потенційна кількість слухачів на рік</t>
  </si>
  <si>
    <t>Державна</t>
  </si>
  <si>
    <t>1.4.1.4. Можливості підготовки та перекваліфікації кадрів (освітні та інші заклади, на початок 2021 року)</t>
  </si>
  <si>
    <t>Державний центр зайнятості Чернігівської області центр зайнятості Корюківська районна філія</t>
  </si>
  <si>
    <t xml:space="preserve">Країна походження, компанія </t>
  </si>
  <si>
    <t>Галузь, сфера діяльності</t>
  </si>
  <si>
    <t>Період (роки)</t>
  </si>
  <si>
    <t>Приблизний обсяг інвестицій (тис дол. США, за наявності інформації)</t>
  </si>
  <si>
    <t>Кількість створених робочих місць (од)</t>
  </si>
  <si>
    <t>Компанія</t>
  </si>
  <si>
    <t>Приблизний обсяг інвестицій (млн грн, за наявності інформації)</t>
  </si>
  <si>
    <t>Вид продукції</t>
  </si>
  <si>
    <t>Рік (вказати)</t>
  </si>
  <si>
    <t>Обсяг (тис дол. США, за наявності інформації)</t>
  </si>
  <si>
    <t>ПРИВАТНЕ АКЦIОНЕРНЕ ТОВАРИСТВО "СЛОВ`ЯНСЬКI ШПАЛЕРИ - КФТП"</t>
  </si>
  <si>
    <t xml:space="preserve">17.24 - Виробництво шпалер (основний)
 49.41 - Вантажний автомобiльний транспорт
 16.10 - Лiсопильне та стругальне виробництво
</t>
  </si>
  <si>
    <t>шпалери</t>
  </si>
  <si>
    <t>вул. Слов'янська, 13, м. Корюківка</t>
  </si>
  <si>
    <t>% від загальних продажів</t>
  </si>
  <si>
    <t>3.3.2. 3.3.2. Використання водних об’єктів</t>
  </si>
  <si>
    <t>Інформація щодо договору, терміни</t>
  </si>
  <si>
    <t>Водойми</t>
  </si>
  <si>
    <t>Орендар</t>
  </si>
  <si>
    <t>Надані в оренду</t>
  </si>
  <si>
    <t>для рибогосподарських потреб</t>
  </si>
  <si>
    <t>ТОВ ПГ Бреч</t>
  </si>
  <si>
    <t>15 років з 2015 року</t>
  </si>
  <si>
    <t>для рекреаційних потреб</t>
  </si>
  <si>
    <t>Технологічні водойми</t>
  </si>
  <si>
    <t>Не перебувають в оренді</t>
  </si>
  <si>
    <t>Лісові ресурси</t>
  </si>
  <si>
    <t>Стисла інформація</t>
  </si>
  <si>
    <r>
      <t>1.</t>
    </r>
    <r>
      <rPr>
        <sz val="7"/>
        <color indexed="8"/>
        <rFont val="Times New Roman"/>
        <family val="1"/>
        <charset val="204"/>
      </rPr>
      <t xml:space="preserve">    </t>
    </r>
    <r>
      <rPr>
        <sz val="11"/>
        <color indexed="8"/>
        <rFont val="Calibri"/>
        <family val="2"/>
        <charset val="204"/>
      </rPr>
      <t>Лісистість (відношення покритої лісом площі до загальної громади, %)</t>
    </r>
  </si>
  <si>
    <r>
      <t>4.</t>
    </r>
    <r>
      <rPr>
        <sz val="7"/>
        <color indexed="8"/>
        <rFont val="Times New Roman"/>
        <family val="1"/>
        <charset val="204"/>
      </rPr>
      <t xml:space="preserve">       </t>
    </r>
    <r>
      <rPr>
        <sz val="11"/>
        <color indexed="8"/>
        <rFont val="Calibri"/>
        <family val="2"/>
        <charset val="204"/>
      </rPr>
      <t xml:space="preserve"> Загальний запас деревини, тис.куб.м</t>
    </r>
  </si>
  <si>
    <r>
      <t>5.</t>
    </r>
    <r>
      <rPr>
        <sz val="7"/>
        <color indexed="8"/>
        <rFont val="Times New Roman"/>
        <family val="1"/>
        <charset val="204"/>
      </rPr>
      <t xml:space="preserve">       </t>
    </r>
    <r>
      <rPr>
        <sz val="11"/>
        <color indexed="8"/>
        <rFont val="Calibri"/>
        <family val="2"/>
        <charset val="204"/>
      </rPr>
      <t>Кількість лісогосподарських підприємств, од.</t>
    </r>
  </si>
  <si>
    <r>
      <t>6.</t>
    </r>
    <r>
      <rPr>
        <sz val="7"/>
        <color indexed="8"/>
        <rFont val="Times New Roman"/>
        <family val="1"/>
        <charset val="204"/>
      </rPr>
      <t xml:space="preserve">       </t>
    </r>
    <r>
      <rPr>
        <sz val="11"/>
        <color indexed="8"/>
        <rFont val="Calibri"/>
        <family val="2"/>
        <charset val="204"/>
      </rPr>
      <t>Відсоток озеленення</t>
    </r>
  </si>
  <si>
    <r>
      <t>7.</t>
    </r>
    <r>
      <rPr>
        <sz val="7"/>
        <color indexed="8"/>
        <rFont val="Times New Roman"/>
        <family val="1"/>
        <charset val="204"/>
      </rPr>
      <t xml:space="preserve">       </t>
    </r>
    <r>
      <rPr>
        <sz val="11"/>
        <color indexed="8"/>
        <rFont val="Calibri"/>
        <family val="2"/>
        <charset val="204"/>
      </rPr>
      <t>Наявність парків, скверів</t>
    </r>
  </si>
  <si>
    <t>3.4.1. Наявність лісових ресурсів їх стан, використання</t>
  </si>
  <si>
    <r>
      <t>3.</t>
    </r>
    <r>
      <rPr>
        <sz val="7"/>
        <color indexed="8"/>
        <rFont val="Times New Roman"/>
        <family val="1"/>
        <charset val="204"/>
      </rPr>
      <t xml:space="preserve">       </t>
    </r>
    <r>
      <rPr>
        <sz val="11"/>
        <color indexed="8"/>
        <rFont val="Calibri"/>
        <family val="2"/>
        <charset val="204"/>
      </rPr>
      <t>Структура та вік лісових насаджень (ДП Корюківський лісгосп)</t>
    </r>
  </si>
  <si>
    <t>Територія лісгоспу - 39901 га.
Територія, вкрита лісами, - 35312 га.
Сосна звичайна 62.4%
Вільха чорна 6.4%
Осика 1.5%
Береза повисла 18.1%
Дуб звичайний 8.9%
Ялина європейська 2.3%
Інші породи 0.4%. 
Середній вік - 56 років</t>
  </si>
  <si>
    <r>
      <t>2.</t>
    </r>
    <r>
      <rPr>
        <sz val="7"/>
        <color indexed="8"/>
        <rFont val="Times New Roman"/>
        <family val="1"/>
        <charset val="204"/>
      </rPr>
      <t>      </t>
    </r>
    <r>
      <rPr>
        <sz val="11"/>
        <color indexed="8"/>
        <rFont val="Calibri"/>
        <family val="2"/>
        <charset val="204"/>
      </rPr>
      <t>Землі лісогосподарського призначення, га</t>
    </r>
  </si>
  <si>
    <t>4.3 4.3. Інші об'єкти (споруди та ін.), які можуть бути задіяні</t>
  </si>
  <si>
    <t>Об’єкт</t>
  </si>
  <si>
    <t xml:space="preserve">Площа </t>
  </si>
  <si>
    <t>Профіль використання</t>
  </si>
  <si>
    <t>с.Буда</t>
  </si>
  <si>
    <t>Будівлі школи</t>
  </si>
  <si>
    <t>с.Буда, вул. Центральна, 6</t>
  </si>
  <si>
    <t>комунальна власність</t>
  </si>
  <si>
    <t>Не використовується</t>
  </si>
  <si>
    <t>с.Домашлин</t>
  </si>
  <si>
    <t>Громадський будинок з господарськими (допоміжними) будівлями та  спорудами</t>
  </si>
  <si>
    <t>с.Домашлин, вул. Центральна, 6</t>
  </si>
  <si>
    <t>с.Охрамієвичі</t>
  </si>
  <si>
    <t>Будівля дит.садка</t>
  </si>
  <si>
    <t>с.Охрамієвичі, вул.Перемоги, 24А</t>
  </si>
  <si>
    <t>Нежитлові будівлі</t>
  </si>
  <si>
    <t>с.Охрамієвичі, вул.Шевченка, 47</t>
  </si>
  <si>
    <t>с.Соснівка</t>
  </si>
  <si>
    <t>Будівля школи</t>
  </si>
  <si>
    <t>с.Соснівка, вул.Шкільна, 20</t>
  </si>
  <si>
    <t>В м. Корюківа є: 
ПКіВ біля Міської ради – 0,5га, по вул. Бульварна;
- Центральний міський парк – 6,1га,  по вул. Вокзальна; 
- Парк біля Корюківської РДА – 0,4га, по вул. Шевченка; 
- Парк-пам’яті жертвам війни та селам України – 3,1га, по вул. Садова-Паркова;
- невеликі озеленені території в кварталах житлової забудови та біля громадських об’єктів – 2,0га.</t>
  </si>
  <si>
    <t>ДП Корюківський лісгосп, ДП Холминський лісгосп, КП Корюківкаліс</t>
  </si>
  <si>
    <t>Категорія за сферами діяльності</t>
  </si>
  <si>
    <t>Категорія за посадами та спеціальністю</t>
  </si>
  <si>
    <t>Категорія за кваліфікацією (освітнім рівнем та досвідом: висококваліфіковані (1),</t>
  </si>
  <si>
    <t>кваліфіковані (2),</t>
  </si>
  <si>
    <t>малокваліфіковані (3),</t>
  </si>
  <si>
    <t>некваліфіковані (4)</t>
  </si>
  <si>
    <t>За даними центру зайнятості</t>
  </si>
  <si>
    <t>Керівники</t>
  </si>
  <si>
    <t>керівники/заступники</t>
  </si>
  <si>
    <t>менеджери</t>
  </si>
  <si>
    <t>майстри</t>
  </si>
  <si>
    <t>бригадири</t>
  </si>
  <si>
    <t>Спеціалісти сфери управління, розвитку й забезпечення життєдіяльності</t>
  </si>
  <si>
    <t>юристи</t>
  </si>
  <si>
    <t xml:space="preserve">економісти </t>
  </si>
  <si>
    <t>маркетологи</t>
  </si>
  <si>
    <t>редактори</t>
  </si>
  <si>
    <t>інженери</t>
  </si>
  <si>
    <t>технологи</t>
  </si>
  <si>
    <t>конструктори</t>
  </si>
  <si>
    <t>аналітики</t>
  </si>
  <si>
    <t>експерти</t>
  </si>
  <si>
    <t>консультанти</t>
  </si>
  <si>
    <t>радники</t>
  </si>
  <si>
    <t>інструктори</t>
  </si>
  <si>
    <t>інспектори</t>
  </si>
  <si>
    <t xml:space="preserve">наукові працівники </t>
  </si>
  <si>
    <t>дослідники</t>
  </si>
  <si>
    <t>Непромисловий персонал (спеціалісти для операційної та допоміжної діяльності</t>
  </si>
  <si>
    <t>фахівці</t>
  </si>
  <si>
    <t xml:space="preserve">службовці </t>
  </si>
  <si>
    <t>адміністратори</t>
  </si>
  <si>
    <t>техніки</t>
  </si>
  <si>
    <t>лаборанти</t>
  </si>
  <si>
    <t>оператори</t>
  </si>
  <si>
    <t xml:space="preserve">асистенти </t>
  </si>
  <si>
    <t>організатори</t>
  </si>
  <si>
    <t>секретарі</t>
  </si>
  <si>
    <t>помічники керівників</t>
  </si>
  <si>
    <t>касири</t>
  </si>
  <si>
    <t>бухгалтери</t>
  </si>
  <si>
    <t>Виробничо-промисловий персонал</t>
  </si>
  <si>
    <t>наладчики</t>
  </si>
  <si>
    <t>ремонтники</t>
  </si>
  <si>
    <t>слюсарі</t>
  </si>
  <si>
    <t>механіки</t>
  </si>
  <si>
    <t>монтажники</t>
  </si>
  <si>
    <t>токарі</t>
  </si>
  <si>
    <t xml:space="preserve">електрики </t>
  </si>
  <si>
    <t>електромеханіки</t>
  </si>
  <si>
    <t>електромонтери</t>
  </si>
  <si>
    <t>столяри</t>
  </si>
  <si>
    <t xml:space="preserve">верстатники </t>
  </si>
  <si>
    <t>складальники</t>
  </si>
  <si>
    <t>теслярі</t>
  </si>
  <si>
    <t>зварники</t>
  </si>
  <si>
    <t>склярі</t>
  </si>
  <si>
    <t>Обслуговуючий і технічний персонал</t>
  </si>
  <si>
    <t>робітники</t>
  </si>
  <si>
    <t>водії</t>
  </si>
  <si>
    <t xml:space="preserve">вантажники  </t>
  </si>
  <si>
    <t>прибиральниці</t>
  </si>
  <si>
    <t>двірники</t>
  </si>
  <si>
    <t>охоронники</t>
  </si>
  <si>
    <t>Інші професії</t>
  </si>
  <si>
    <r>
      <t>1.3.5.</t>
    </r>
    <r>
      <rPr>
        <sz val="7"/>
        <color indexed="8"/>
        <rFont val="Times New Roman"/>
        <family val="1"/>
        <charset val="204"/>
      </rPr>
      <t xml:space="preserve"> </t>
    </r>
    <r>
      <rPr>
        <sz val="11"/>
        <color indexed="8"/>
        <rFont val="Calibri"/>
        <family val="2"/>
        <charset val="204"/>
      </rPr>
      <t xml:space="preserve"> Дані про потребу в кадрах (персоналі) різних категорій і професій, його кваліфікацію й освітній рівень (за даними центрів зайнятості та інтерв’ю/фокус груп з роботодавцями, рекрутинговими компаніями (за наявності))</t>
    </r>
  </si>
  <si>
    <t>rabota.ua</t>
  </si>
  <si>
    <t>work.ua</t>
  </si>
  <si>
    <t>За даними роботодавців та/аро рекрутингових компаній</t>
  </si>
  <si>
    <t>Спеціалісти сфери управління, розвитку й забезпечення ефективної життєдіяльності</t>
  </si>
  <si>
    <t>1.3.6 Інформація про наявність кадрів (персоналу) різних категорій і професій, його кваліфікацію, досвід та освітній рівень</t>
  </si>
  <si>
    <t>Бібліотекар</t>
  </si>
  <si>
    <t>Продавець</t>
  </si>
  <si>
    <t>Вчитель</t>
  </si>
  <si>
    <t>Фельдшер</t>
  </si>
  <si>
    <t>Дизайнер</t>
  </si>
  <si>
    <t>Всього (податкові надходження)</t>
  </si>
  <si>
    <t xml:space="preserve">Інші </t>
  </si>
  <si>
    <t>Назва населеного пункту у складі ТГ</t>
  </si>
  <si>
    <t>Чисельність населення, тис. осіб</t>
  </si>
  <si>
    <r>
      <t xml:space="preserve">Закупівля обладнання для облаштування місць для дозвілля </t>
    </r>
    <r>
      <rPr>
        <sz val="11"/>
        <color indexed="10"/>
        <rFont val="&quot;Times New Roman&quot;"/>
        <charset val="204"/>
      </rPr>
      <t>(дитячих та спортивних майданчиків)</t>
    </r>
  </si>
  <si>
    <r>
      <rPr>
        <sz val="11"/>
        <color indexed="10"/>
        <rFont val="&quot;Times New Roman&quot;"/>
        <charset val="204"/>
      </rPr>
      <t>Реконструкція Корюківської ЗОШ І-ІІІст.№ 1</t>
    </r>
    <r>
      <rPr>
        <sz val="11"/>
        <color indexed="63"/>
        <rFont val="&quot;Times New Roman&quot;"/>
      </rPr>
      <t xml:space="preserve"> з енергоефективними заходами та створення нового освітнього простору по вул. Шевченка, 54 в м.Корюківка, чернігівської обл., з виділенням черговості: І черга - зовнішнє утеплення; ІІ черга - заміна покриття, зовнішніх вікон та дверей; ІІІ черга - внутрішнє опорядження та заміна інженерних мереж з улаштванням ІТП</t>
    </r>
  </si>
  <si>
    <r>
      <t xml:space="preserve">Реконструкція ПЛІ-0,4кВ </t>
    </r>
    <r>
      <rPr>
        <sz val="11"/>
        <color indexed="10"/>
        <rFont val="&quot;Times New Roman&quot;"/>
        <charset val="204"/>
      </rPr>
      <t>вуличного освітлення</t>
    </r>
    <r>
      <rPr>
        <sz val="11"/>
        <color indexed="63"/>
        <rFont val="&quot;Times New Roman&quot;"/>
      </rPr>
      <t xml:space="preserve"> вул.Туніка та вул. Шевченка а с. Рейментарівка Корюківського району Чернігівської області</t>
    </r>
  </si>
  <si>
    <r>
      <rPr>
        <sz val="11"/>
        <color indexed="10"/>
        <rFont val="&quot;Times New Roman&quot;"/>
        <charset val="204"/>
      </rPr>
      <t>Реконструкція покрівлі</t>
    </r>
    <r>
      <rPr>
        <sz val="11"/>
        <color indexed="63"/>
        <rFont val="&quot;Times New Roman&quot;"/>
      </rPr>
      <t xml:space="preserve"> із заміною скатного даху на шатровий дошкільного навчального закладу № 4 "Веселка" за адресою: пров.Бульварний, 8А в м.Корюківка, Чернігівської області"</t>
    </r>
  </si>
  <si>
    <r>
      <t xml:space="preserve">Придбання </t>
    </r>
    <r>
      <rPr>
        <sz val="11"/>
        <color indexed="10"/>
        <rFont val="&quot;Times New Roman&quot;"/>
        <charset val="204"/>
      </rPr>
      <t>меблів для 1-х класів</t>
    </r>
    <r>
      <rPr>
        <sz val="11"/>
        <color indexed="63"/>
        <rFont val="&quot;Times New Roman&quot;"/>
      </rPr>
      <t xml:space="preserve"> ЗОШ</t>
    </r>
  </si>
  <si>
    <r>
      <t>Виготовлення</t>
    </r>
    <r>
      <rPr>
        <sz val="11"/>
        <color indexed="10"/>
        <rFont val="Times New Roman"/>
        <family val="1"/>
        <charset val="204"/>
      </rPr>
      <t xml:space="preserve"> ПКД на</t>
    </r>
    <r>
      <rPr>
        <sz val="11"/>
        <color indexed="63"/>
        <rFont val="Times New Roman"/>
        <family val="1"/>
        <charset val="204"/>
      </rPr>
      <t xml:space="preserve"> «Капітальний </t>
    </r>
    <r>
      <rPr>
        <sz val="11"/>
        <color indexed="10"/>
        <rFont val="Times New Roman"/>
        <family val="1"/>
        <charset val="204"/>
      </rPr>
      <t>ремонт нежитлового приміщення</t>
    </r>
    <r>
      <rPr>
        <sz val="11"/>
        <color indexed="63"/>
        <rFont val="Times New Roman"/>
        <family val="1"/>
        <charset val="204"/>
      </rPr>
      <t xml:space="preserve"> розташованого за адресою: вул. Вокзальна 8А, м.Корюківка Чернігівської області»</t>
    </r>
  </si>
  <si>
    <r>
      <t xml:space="preserve">Придбання </t>
    </r>
    <r>
      <rPr>
        <sz val="11"/>
        <color indexed="10"/>
        <rFont val="Times New Roman"/>
        <family val="1"/>
        <charset val="204"/>
      </rPr>
      <t xml:space="preserve">майданчиків для дозвілля </t>
    </r>
  </si>
  <si>
    <r>
      <t xml:space="preserve">Придбання </t>
    </r>
    <r>
      <rPr>
        <sz val="11"/>
        <color indexed="10"/>
        <rFont val="Times New Roman"/>
        <family val="1"/>
        <charset val="204"/>
      </rPr>
      <t>ультразвукової діагностичної системи</t>
    </r>
  </si>
  <si>
    <r>
      <rPr>
        <sz val="11"/>
        <color indexed="10"/>
        <rFont val="&quot;Times New Roman&quot;"/>
        <charset val="204"/>
      </rPr>
      <t xml:space="preserve">Реконструкція Корюківської ЗОШ </t>
    </r>
    <r>
      <rPr>
        <sz val="11"/>
        <color indexed="63"/>
        <rFont val="&quot;Times New Roman&quot;"/>
      </rPr>
      <t>І-ІІІст.№ 1 з енергоефективними заходами та створення нового освітнього простору по вул. Шевченка, 54 в м.Корюківка, чернігівської обл., з виділенням черговості: І черга - зовнішнє утеплення; ІІ черга - заміна покриття, зовнішніх вікон та дверей; ІІІ черга - внутрішнє опорядження та заміна інженерних мереж з улаштванням ІТП</t>
    </r>
  </si>
  <si>
    <r>
      <rPr>
        <sz val="11"/>
        <color indexed="10"/>
        <rFont val="&quot;Times New Roman&quot;"/>
        <charset val="204"/>
      </rPr>
      <t>Реконструкція Корюківської ЗОШ</t>
    </r>
    <r>
      <rPr>
        <sz val="11"/>
        <color indexed="63"/>
        <rFont val="&quot;Times New Roman&quot;"/>
      </rPr>
      <t xml:space="preserve"> І-ІІІст.№ 1 з енергоефективними заходами та створення нового освітнього простору по вул. Шевченка, 54 в м.Корюківка, чернігівської обл., з виділенням черговості: І черга - зовнішнє утеплення; ІІ черга - заміна покриття, зовнішніх вікон та дверей; ІІІ черга - внутрішнє опорядження та заміна інженерних мереж з улаштванням ІТП</t>
    </r>
  </si>
  <si>
    <r>
      <rPr>
        <sz val="10"/>
        <color indexed="10"/>
        <rFont val="&quot;Times New Roman&quot;"/>
        <charset val="204"/>
      </rPr>
      <t>"Футбольний стадіон</t>
    </r>
    <r>
      <rPr>
        <sz val="10"/>
        <color indexed="8"/>
        <rFont val="&quot;Times New Roman&quot;"/>
      </rPr>
      <t xml:space="preserve"> з облаштуванням трибун та роздягалень на території Корюківської ЗОШ І-ІІІ ст. № 4 по вулиці Шевченка, 116 а, м.Корюківка, Чернігівської області - будівництво"</t>
    </r>
  </si>
  <si>
    <r>
      <rPr>
        <sz val="8"/>
        <color indexed="10"/>
        <rFont val="&quot;Times New Roman&quot;"/>
        <charset val="204"/>
      </rPr>
      <t>Реконструкція Корюківської ЗОШ</t>
    </r>
    <r>
      <rPr>
        <sz val="8"/>
        <color indexed="8"/>
        <rFont val="&quot;Times New Roman&quot;"/>
      </rPr>
      <t xml:space="preserve"> І-ІІІст.№ 1 з енергоефективними заходами та створення нового освітнього простору по вул. Шевченка, 54 в м.Корюківка, чернігівської обл., з виділенням черговості: І черга - зовнішнє утеплення; ІІ черга - заміна покриття, зовнішніх вікон та дверей; ІІІ черга - внутрішнє опорядження та заміна інженерних мереж з улаштванням ІТП</t>
    </r>
  </si>
  <si>
    <r>
      <rPr>
        <sz val="7"/>
        <color indexed="10"/>
        <rFont val="&quot;Times New Roman&quot;"/>
        <charset val="204"/>
      </rPr>
      <t>Амбулаторія загальної практики</t>
    </r>
    <r>
      <rPr>
        <sz val="7"/>
        <color indexed="8"/>
        <rFont val="&quot;Times New Roman&quot;"/>
      </rPr>
      <t xml:space="preserve"> сімейної медицини (на 1-2 лікаря) по вул. Бородавка, с. Наумівка Корюківського району Чернігівської області - будівництво</t>
    </r>
  </si>
  <si>
    <r>
      <t xml:space="preserve">Придбання </t>
    </r>
    <r>
      <rPr>
        <sz val="9"/>
        <color indexed="10"/>
        <rFont val="&quot;Times New Roman&quot;"/>
        <charset val="204"/>
      </rPr>
      <t xml:space="preserve">транспортного засобу спеціального призначення </t>
    </r>
    <r>
      <rPr>
        <sz val="9"/>
        <color indexed="8"/>
        <rFont val="&quot;Times New Roman&quot;"/>
      </rPr>
      <t>(трактора колісного) та комплектуючого виробу до нього (відвал снігоочисний) для КП "Благоустрій" Корюківської міської ради</t>
    </r>
  </si>
  <si>
    <r>
      <t xml:space="preserve">Капітальний </t>
    </r>
    <r>
      <rPr>
        <sz val="9"/>
        <color indexed="10"/>
        <rFont val="&quot;Times New Roman&quot;"/>
        <charset val="204"/>
      </rPr>
      <t>ремонт вул. Шевченка</t>
    </r>
    <r>
      <rPr>
        <sz val="9"/>
        <color indexed="8"/>
        <rFont val="&quot;Times New Roman&quot;"/>
      </rPr>
      <t xml:space="preserve"> П5+52-ПК9+24 в м. Корюківка, Корюківського району, Чернігівській області.</t>
    </r>
  </si>
  <si>
    <t>Максимальна оцінка</t>
  </si>
  <si>
    <t>Експертна оцінка</t>
  </si>
  <si>
    <t>Оцінка наявного потенціалу, конкурентних переваг (у т.ч. окремі факти, коментарі учасників інтерв'ю та фокус-груп)</t>
  </si>
  <si>
    <t>Оцінка / коментар окремих  негативних чинників та можливостей, які можуть бути використані</t>
  </si>
  <si>
    <t>Спроможності, які потребують зміцнення / посилення для успішності РПЗ (на основі Рекомендації ОЕСР щодо ефективного ПІ на всіх рівнях)</t>
  </si>
  <si>
    <t xml:space="preserve">Негативним чинником є часта зміна обласного керівництва. Із обласною радою стосунки "прохолодні", що може ускладнити узгодження питань стосовно підтрмки РПЗ. </t>
  </si>
  <si>
    <t xml:space="preserve">1) взаємодія  з ОДА, облрадою, окремими депутатами 
2) налагодження прямих відносин з ЦОВВ, які можуть надавати підтримку РПЗ. 
3) партнерство з АРР Чернігівської обл.
</t>
  </si>
  <si>
    <t>Інституційна спроможність, фахові компетенції та обізнаність у деяких важливих сферах (зокрема інструментів місцевого розвитку, джерел фінансування, залучення інвестицій) недостатні. Насамперед важливо розвинути спроможність у сфері місцевого економічного розвитку (МЕР)</t>
  </si>
  <si>
    <t xml:space="preserve">                                                         1)місцевий економічний розвиток (МЕР)
2) розвиток підприємництва
3) залучення інвестицій, у т.ч. ПІІ 
4) ДПП
5) запозичення/ гарантії
8) використання державних програм
9) управління проєктами 
10) територіальний маркетинг
</t>
  </si>
  <si>
    <t xml:space="preserve">консультації    тренінги / семінари / вебінари         методики </t>
  </si>
  <si>
    <t>Слід зауважити, що невелике місто не може належним чином приваблювати різних суб'єктів ринкової інфраструктури, однак доступні агентські послуги компаній, офіси яких розсташовані у Чернігові чи за межами області.</t>
  </si>
  <si>
    <t xml:space="preserve">1) організаційне партнерство ( залучення фіскальних органів і бізнесу до робочих груп, заходів , участі в розробленні моделі РПЗ)
2) Рада розвитку РПЗ
</t>
  </si>
  <si>
    <t>1) залучення (участь в управлінні територіальним розвитком) 
2) вивчення та врахування потреб бенефіціарів
3) інформування та зворотний зв’язок дослідження
4) фокус групи, робочі групи /  ради та ін. 
5) анкетування
6) форми стимулювання органів саморганізації населення</t>
  </si>
  <si>
    <t xml:space="preserve"> У той же час бізнес об'єднання не створені (не формалізовані). Є одна спілка бізнесу, де "три гетьмани". Неструктурованість на місцевому рівні та відсутність об’єднань підприємців у формалізовані організації, що мають на меті захищати інтереси та поліпшувати умови ведення бізнесу погіршує можливості бізнесу, передусім малого</t>
  </si>
  <si>
    <t xml:space="preserve">1) організаційне партнерство
2) бізнес асоціації (галузеві)
3) центр підтримки МСБ    4) програми підтримки підприємництва
</t>
  </si>
  <si>
    <t xml:space="preserve">1) залучення (участь в управлінні територіальним розвитком) 
2) вивчення та врахування потреб стейкхолдерів
3) інформування та зворотний зв’язок 
4) фокус групи, робочі групи /  координаційна рада та ін. форми співпраці
5) форми стимулювання підприємництва                  6) спрощення доступу використання комунального та приватного майна дляпідприємницької діяльності  </t>
  </si>
  <si>
    <r>
      <t>Судячи з інтерв'ю "старости виконують роботу, яка перед ними стоїть. 30% готові спробувати прискорити процеси розвитку, але мають сумніви, що це реально. Це зумовлено складною демографічною ситуацією (</t>
    </r>
    <r>
      <rPr>
        <sz val="11"/>
        <color rgb="FFFF0000"/>
        <rFont val="Calibri"/>
        <family val="2"/>
        <charset val="204"/>
      </rPr>
      <t>закладка 1.2.1</t>
    </r>
    <r>
      <rPr>
        <sz val="11"/>
        <color theme="1"/>
        <rFont val="Calibri"/>
        <family val="2"/>
        <charset val="204"/>
      </rPr>
      <t>)</t>
    </r>
    <r>
      <rPr>
        <sz val="11"/>
        <color indexed="8"/>
        <rFont val="Calibri"/>
        <family val="2"/>
        <charset val="204"/>
      </rPr>
      <t xml:space="preserve">. </t>
    </r>
    <r>
      <rPr>
        <sz val="11"/>
        <color theme="9" tint="-0.249977111117893"/>
        <rFont val="Calibri"/>
        <family val="2"/>
        <charset val="204"/>
      </rPr>
      <t xml:space="preserve">З півтори десятка лише з 5 старостами можна спробувати щось робити. Є села, де зробити щось нереально, тому немає сенсу витрачати на це час і кошти. Здебільшого старости нарікають на брак грошей для поточних потреб. </t>
    </r>
    <r>
      <rPr>
        <sz val="11"/>
        <color indexed="8"/>
        <rFont val="Calibri"/>
        <family val="2"/>
        <charset val="204"/>
      </rPr>
      <t xml:space="preserve">  На думку керівництва вибудовується каркас другого рівня з 5-6 сіл  (закладка 1.2.1) де є підприємства, які налічують 100-200 працівників. Влада бачить сенс вкладати публічні інвестиції передусім у місто, а вже потім у села, через бюджет, що виглядає доволі логічно.</t>
    </r>
    <r>
      <rPr>
        <sz val="11"/>
        <color indexed="30"/>
        <rFont val="Calibri"/>
        <family val="2"/>
        <charset val="204"/>
      </rPr>
      <t xml:space="preserve"> </t>
    </r>
  </si>
  <si>
    <r>
      <t>Загалом менше третини старост може включитися в більш активну діяльність щодо інтеграції сільських територій з РПЗ. Немає інформації щодо зацікавленості сусідніх громад, за винятком хіба що Сновської, не помічено особливої зацікавлності до такої співпраці. Загалом простежується недостатня увага до інтеграції сільських територій з містом. Однією з причин може бути те, що у понад 2/3 сіл ТГ проживає менше 100 осіб, у той час як в 5 -жодного, а в 14 - від 1 до 9 (</t>
    </r>
    <r>
      <rPr>
        <sz val="11"/>
        <color rgb="FFFF0000"/>
        <rFont val="Calibri"/>
        <family val="2"/>
        <charset val="204"/>
      </rPr>
      <t>закладка 1.2.1</t>
    </r>
    <r>
      <rPr>
        <sz val="11"/>
        <color indexed="30"/>
        <rFont val="Calibri"/>
        <family val="2"/>
        <charset val="204"/>
      </rPr>
      <t>). Тільки у 5 населених пунктах - від 500 до 1000 осіб</t>
    </r>
  </si>
  <si>
    <t>1.2.  Формат взаємодії задля досягнення успіху майбутнього РПЗ, якщо буде прийнято відповідне рішення</t>
  </si>
  <si>
    <t>Попри незаперечну ключову роль місцевого великого бізнесу як основи  майбутнього РПЗ, доцільною є більш широка комунікація з різними групами СГД, а також врахування потенціалу сільських територій та сусідніх ТГ.Це дасть можливість врахувати як позицію ключових інвесторів, так і малого бізнесу, а також інших зацікавлених осіб.</t>
  </si>
  <si>
    <t>1) організаційне партнерство                              2) комунікація із зацікавленими стейкхолдерами              3)міжмуніципальне співробітництво</t>
  </si>
  <si>
    <t xml:space="preserve">1) залучення (участь в управлінні територіальним розвитком) 
2) вивчення та врахування потреб стейкхолдерів
3) інформування та зворотний зв’язок 
4) фокус групи, робочі групи /  ради та ін. 
5) застосування механізму СТГ, координуюча роль міста-РПЗ </t>
  </si>
  <si>
    <t>Частка міста (ТГ) у ВРП / випуску та реалізації продукції регіону</t>
  </si>
  <si>
    <r>
      <t xml:space="preserve">Суттєва, але </t>
    </r>
    <r>
      <rPr>
        <sz val="11"/>
        <color indexed="53"/>
        <rFont val="Calibri"/>
        <family val="2"/>
        <charset val="204"/>
      </rPr>
      <t>статистики немає</t>
    </r>
    <r>
      <rPr>
        <sz val="11"/>
        <color indexed="36"/>
        <rFont val="Calibri"/>
        <family val="2"/>
        <charset val="204"/>
      </rPr>
      <t>.(за експертною оцінкою може становити приблизно 6-7%)</t>
    </r>
  </si>
  <si>
    <t>консультації, тренінги, семінари, вебінари</t>
  </si>
  <si>
    <t>розглянути можливість та доцільність ДПП у проєкті переведення КЗ на альтернативне опалення, включаючи вирощення енергетичних культур на землях, непридатних для ведення с/г діяльності та створення виробництва пелет / паливних брикетів тощо</t>
  </si>
  <si>
    <t>Окремі пропозиції для поточного періоду</t>
  </si>
  <si>
    <t>вебінар, семінар, тренінг, консультації</t>
  </si>
  <si>
    <r>
      <t xml:space="preserve">Майже всі зосереджені у ТГ інвестиції вітчизняні, зокрема місцевих компаній. </t>
    </r>
    <r>
      <rPr>
        <sz val="11"/>
        <color indexed="30"/>
        <rFont val="Calibri"/>
        <family val="2"/>
        <charset val="204"/>
      </rPr>
      <t xml:space="preserve"> </t>
    </r>
    <r>
      <rPr>
        <sz val="11"/>
        <color indexed="8"/>
        <rFont val="Calibri"/>
        <family val="2"/>
        <charset val="204"/>
      </rPr>
      <t>Рідкісний приклад</t>
    </r>
    <r>
      <rPr>
        <sz val="11"/>
        <color indexed="30"/>
        <rFont val="Calibri"/>
        <family val="2"/>
        <charset val="204"/>
      </rPr>
      <t xml:space="preserve"> -</t>
    </r>
    <r>
      <rPr>
        <sz val="11"/>
        <color indexed="8"/>
        <rFont val="Calibri"/>
        <family val="2"/>
        <charset val="204"/>
      </rPr>
      <t xml:space="preserve"> в м. Корюківка зареєстровано ТОВАРИСТВО З ОБМЕЖЕНОЮ ВІДПОВІДАЛЬНІСТЮ КИТАЙСЬКО-УКРАЇНСЬКА АГРАРНА КОМПАНІЯ ФАНДА (статутний капітал компанії 283 700 000,00 грн  (згідно відкритих даних https://youcontrol.com.ua/catalog/company_details/38780169/). </t>
    </r>
  </si>
  <si>
    <t>Доречно передбачити у заходах з реалізації стратегії розвитеку ТГ запровадження стандартів залучення та обслуговуванні інвесторів</t>
  </si>
  <si>
    <r>
      <t xml:space="preserve">Суттєво вплинув Covid-19, однак СГД продовжують працювати. Збережено позитивна динаміка. </t>
    </r>
    <r>
      <rPr>
        <sz val="11"/>
        <color theme="9" tint="-0.249977111117893"/>
        <rFont val="Calibri"/>
        <family val="2"/>
        <charset val="204"/>
      </rPr>
      <t xml:space="preserve">Найбільше негативний вплив відчули мікробізнес і пдприємці, зокрема у сфері торгівл й громадського харчування, </t>
    </r>
    <r>
      <rPr>
        <sz val="11"/>
        <color indexed="8"/>
        <rFont val="Calibri"/>
        <family val="2"/>
        <charset val="204"/>
      </rPr>
      <t>однак це не вплинуло на економічні й бюджетні показники громади. Дані про СГД наведені у матеріалах (</t>
    </r>
    <r>
      <rPr>
        <sz val="11"/>
        <color indexed="10"/>
        <rFont val="Calibri"/>
        <family val="2"/>
        <charset val="204"/>
      </rPr>
      <t>закладка 2.1.1</t>
    </r>
    <r>
      <rPr>
        <sz val="11"/>
        <color indexed="8"/>
        <rFont val="Calibri"/>
        <family val="2"/>
        <charset val="204"/>
      </rPr>
      <t xml:space="preserve">). </t>
    </r>
    <r>
      <rPr>
        <sz val="11"/>
        <color indexed="53"/>
        <rFont val="Calibri"/>
        <family val="2"/>
        <charset val="204"/>
      </rPr>
      <t xml:space="preserve">Інормація щодо ФОП і ФГ не представлена </t>
    </r>
    <r>
      <rPr>
        <sz val="11"/>
        <color indexed="8"/>
        <rFont val="Calibri"/>
        <family val="2"/>
        <charset val="204"/>
      </rPr>
      <t>(</t>
    </r>
    <r>
      <rPr>
        <sz val="11"/>
        <color indexed="10"/>
        <rFont val="Calibri"/>
        <family val="2"/>
        <charset val="204"/>
      </rPr>
      <t>закладка 2.2.2, 2.2.3</t>
    </r>
    <r>
      <rPr>
        <sz val="11"/>
        <color indexed="8"/>
        <rFont val="Calibri"/>
        <family val="2"/>
        <charset val="204"/>
      </rPr>
      <t xml:space="preserve">).                                                                     </t>
    </r>
    <r>
      <rPr>
        <sz val="11"/>
        <color indexed="30"/>
        <rFont val="Calibri"/>
        <family val="2"/>
        <charset val="204"/>
      </rPr>
      <t/>
    </r>
  </si>
  <si>
    <r>
      <rPr>
        <sz val="11"/>
        <color indexed="36"/>
        <rFont val="Calibri"/>
        <family val="2"/>
        <charset val="204"/>
      </rPr>
      <t xml:space="preserve">
1) координаційна рада розвитку підприємництва
2) сприятливий бізнес клімат
3) інституції (центр підтримки бізнесу)
4) бізнес інкубатор
5) компенсація відсотків
6) мікро кредитування
7) молодіжне підприємництво
8) підприємництво для жінок</t>
    </r>
    <r>
      <rPr>
        <sz val="11"/>
        <color indexed="30"/>
        <rFont val="Calibri"/>
        <family val="2"/>
        <charset val="204"/>
      </rPr>
      <t xml:space="preserve">
</t>
    </r>
  </si>
  <si>
    <t xml:space="preserve">Передбачити конкретні заходи з розширення співпраці з Business Hub Chernihiv Region АРР Чернігвської області ( передбачає ствоення центру підтримки підприємництва в Корюківській ТГ) https://sectoral.minregion.gov.ua/sectorals/161f9ec0-117c-11eb-9631-75a2378e07a6 </t>
  </si>
  <si>
    <t>професійні та технічні навички у сфері місцевого економічного розвитку, фінансування приватним сектором</t>
  </si>
  <si>
    <t xml:space="preserve">професійні та технічні навички в агросекторі (через дорадництво), розширення можливостей громадян (через інформування)  </t>
  </si>
  <si>
    <t>міжсекторне партнерство, професійні та технічні навички у сфері розвитку ТГ, зокрема МЕР, стратегічне планування</t>
  </si>
  <si>
    <t>професійні та технічні навички у сфері місцевого економічного розвитку, традиційне та інноваційне фінансування</t>
  </si>
  <si>
    <r>
      <t xml:space="preserve">Фінансові показники найбільших компаній у промиловості та агробізнесі доволі стабільні </t>
    </r>
    <r>
      <rPr>
        <sz val="11"/>
        <color indexed="10"/>
        <rFont val="Calibri"/>
        <family val="2"/>
        <charset val="204"/>
      </rPr>
      <t>(закладка 2.2.4</t>
    </r>
    <r>
      <rPr>
        <sz val="11"/>
        <color indexed="8"/>
        <rFont val="Calibri"/>
        <family val="2"/>
        <charset val="204"/>
      </rPr>
      <t xml:space="preserve">). Деякі компанії скористалися програмою "5-7-9". </t>
    </r>
    <r>
      <rPr>
        <sz val="11"/>
        <color theme="9" tint="-0.249977111117893"/>
        <rFont val="Calibri"/>
        <family val="2"/>
        <charset val="204"/>
      </rPr>
      <t xml:space="preserve">Гірша ситуація у малого бізнесу і мікропідприємництва, ФОП, що значною мірою зумовлено обмежувальними заходами через Covid -19 </t>
    </r>
    <r>
      <rPr>
        <sz val="11"/>
        <color indexed="8"/>
        <rFont val="Calibri"/>
        <family val="2"/>
        <charset val="204"/>
      </rPr>
      <t xml:space="preserve">(частина суб'єктів отримали компенсацію від держави), а також поганим доступом до джерел фінансування. </t>
    </r>
    <r>
      <rPr>
        <sz val="11"/>
        <color indexed="30"/>
        <rFont val="Calibri"/>
        <family val="2"/>
        <charset val="204"/>
      </rPr>
      <t xml:space="preserve"> </t>
    </r>
    <r>
      <rPr>
        <sz val="11"/>
        <color indexed="8"/>
        <rFont val="Calibri"/>
        <family val="2"/>
        <charset val="204"/>
      </rPr>
      <t xml:space="preserve">Є розуміння, що успішний бізнес в ТГ є запорукою економічного зростання громади. </t>
    </r>
  </si>
  <si>
    <r>
      <t xml:space="preserve">Рівень доходів домогосподарств у м. Корюківка один з найвищих в області (згідно </t>
    </r>
    <r>
      <rPr>
        <sz val="11"/>
        <color indexed="10"/>
        <rFont val="Calibri"/>
        <family val="2"/>
        <charset val="204"/>
      </rPr>
      <t>закладки 1.3.2</t>
    </r>
    <r>
      <rPr>
        <sz val="11"/>
        <color indexed="8"/>
        <rFont val="Calibri"/>
        <family val="2"/>
        <charset val="204"/>
      </rPr>
      <t xml:space="preserve"> - 11182 грн за травень 2021, згідно даних Головного управління статистики - 11228 грн у 2-у кварталі). За словами ФОП - це місто високих цін, на підприємствах зарплати високі. </t>
    </r>
    <r>
      <rPr>
        <sz val="11"/>
        <color theme="9" tint="-0.249977111117893"/>
        <rFont val="Calibri"/>
        <family val="2"/>
        <charset val="204"/>
      </rPr>
      <t xml:space="preserve">Ціни на ринку вищі, ніж у сусідів. Однак у малому бізнесі складніше: 10 тис грн, особливо в малому і мікропідприємництві бізнес "не витягне". У сільській місцевості доходи суттєво нижчі.  </t>
    </r>
    <r>
      <rPr>
        <sz val="11"/>
        <color indexed="30"/>
        <rFont val="Calibri"/>
        <family val="2"/>
        <charset val="204"/>
      </rPr>
      <t/>
    </r>
  </si>
  <si>
    <t xml:space="preserve">. </t>
  </si>
  <si>
    <t>1) с/г дорадництво            2) форми підтримки діяльності місцевих ФОП  3) форми стимулювання самозайнятості в сільській місцевості, створення малих сімейних ферм                                    4) кращі практики</t>
  </si>
  <si>
    <t>Наявні показники (1)</t>
  </si>
  <si>
    <r>
      <t xml:space="preserve">Надходження до бюджету стабільні </t>
    </r>
    <r>
      <rPr>
        <sz val="11"/>
        <color indexed="10"/>
        <rFont val="Calibri"/>
        <family val="2"/>
        <charset val="204"/>
      </rPr>
      <t>(закладка 1.1.1.</t>
    </r>
    <r>
      <rPr>
        <sz val="11"/>
        <color indexed="8"/>
        <rFont val="Calibri"/>
        <family val="2"/>
        <charset val="204"/>
      </rPr>
      <t xml:space="preserve">). Податкові надходження складають 63%, трансфери - 31, інші - 6%. Серед податкових надходжень 62% припадає на ПДФО, 15% становить плата за землю. Реверсна дотація - 0,8 млн грн, податкоспроможність 1,12 . </t>
    </r>
  </si>
  <si>
    <t xml:space="preserve">Найбільші видатки на освіту - 58%.  Частка витрат на оплату праці загальнодержавних функцій від дохідної частини бюджету загального фонду дещо перевищує 12%, що є одним з найкращих показників в області. Видатки загального фонду на 1 мешканця - 8 908,1 грн (4 місце в рейтингу 2020). Водночас за видатками на управління у розрахунку на 1 мешканця (рейтинг 2020) ТГ з показником 947,9  грн ТГ на 79 місці. (https://decentralization.gov.ua/uploads/attachment/document/779/%D0%93%D1%80%D1%83%D0%BF%D0%B01.pdf). </t>
  </si>
  <si>
    <t>Частка видатків на економічну діяльність - 10%, що є одним з найвищих показників в області. Здебільшого кошти використовуються на покращення доріг та інші потреби забезпечення життєдіяльності ТГ.</t>
  </si>
  <si>
    <t>3.2. Динаміка за 1-й квартал / півріччя / 9 місяців 2021 року (до окремих підпунктів)</t>
  </si>
  <si>
    <r>
      <t xml:space="preserve">Керівництво ТГ вважає, що саме місцевий бізнес є і буде основю РПЗ. Планується інвестиція обсягом приблизно 30 млн. доларів ( у найближчі 2-3 роки) у сфері деревообробки, що дозволить удосконалити технології та збільшити потужності переробки сировини. Малому бізнесу є теж куди розвиватися. Є ніші, які можна буде розвивати. Торгівля, розваги, побут, сфера послуг. Дані матеріалів </t>
    </r>
    <r>
      <rPr>
        <sz val="11"/>
        <color indexed="10"/>
        <rFont val="Calibri"/>
        <family val="2"/>
        <charset val="204"/>
      </rPr>
      <t>(закладка 1.1.2, 2.2.4</t>
    </r>
    <r>
      <rPr>
        <sz val="11"/>
        <color indexed="8"/>
        <rFont val="Calibri"/>
        <family val="2"/>
        <charset val="204"/>
      </rPr>
      <t xml:space="preserve">) підтверджують значний потенціал місцевого бізнесу, що може дозволити вибудувати модель РПЗ на його основі. </t>
    </r>
  </si>
  <si>
    <t>1)сприятливий бізнес клімат                                                  2)стратегічне планування (участь і роль бізнесу у плануванні моделі РПЗ)                                    3)просторове планування (створення передумов)                              4)публічні інвестиції у створення інфраструктурних умов)</t>
  </si>
  <si>
    <r>
      <t xml:space="preserve">Зі слів керівництва міста бізнес почувається нормально і може у подальшому розраховувати на підтримку. Представники бізнесу і ГО підтвердили сприятливість бізнес клімату та відсутність утисків. </t>
    </r>
    <r>
      <rPr>
        <sz val="11"/>
        <color theme="9" tint="-0.249977111117893"/>
        <rFont val="Calibri"/>
        <family val="2"/>
        <charset val="204"/>
      </rPr>
      <t>Найбільше нарікань стосується сфер енергозабезпечення (вартість, часові терміни, адміністрування). Певною мірою стриманою є політика сприяння МСБ.</t>
    </r>
  </si>
  <si>
    <t xml:space="preserve"> Судячи з позиції учасників інтерв'ю та фокус-групи бізнес середовище моглоб бути кращим, зокрема й через поліпшення доступності до землі та нерухомості (містобудівна документація), застосування практики продажу прав користування та прав власності на земельні ділянки, кращим можливостям щодо реконструкції приміщень та їх переобладнання для потреб підприємництва (правила, за якими треба переводити житлову нерухомість у нежитловий фонд, затверджують міські, районні, селищні ради). Варто також зауважити, що ситуація у сільській місцевості вимагає фіскального послаблення, а не посилення (наприклад, касові апарати). Це стосується як дрібних підприємців та ОСГ, зокрема й щодо спроби запровадження оподаткування ОСГ з площі понад 0,5 га (законопроєкт 5600).</t>
  </si>
  <si>
    <r>
      <t>Згідно статистичних даних - усіх суб'єктів господарювання – 972, юридичних осіб – 330, ФОП - 642. Великий і середній бізнес представлений низкою досить потужних, високотехнологічних підприємств (</t>
    </r>
    <r>
      <rPr>
        <sz val="11"/>
        <color indexed="10"/>
        <rFont val="Calibri"/>
        <family val="2"/>
        <charset val="204"/>
      </rPr>
      <t>закладки 1.1.2, 2.2.4</t>
    </r>
    <r>
      <rPr>
        <sz val="11"/>
        <color indexed="8"/>
        <rFont val="Calibri"/>
        <family val="2"/>
        <charset val="204"/>
      </rPr>
      <t xml:space="preserve">). </t>
    </r>
  </si>
  <si>
    <t>Водночас наявні проблеми щодо розвитку малого бізнесу. Досить низька підприємницька ініціатива. Необхідні певні зусилля для позитивних змін у цій сфері.</t>
  </si>
  <si>
    <t xml:space="preserve">1) сприятливий бізнес клімат
2) інституції (центр підтримки бізнесу)
3) бізнес інкубатор
4) компенсація відсотків
5) мікро кредитування
6) молодіжне підприємництво
7) підприємництво для жінок
8) програма підприємництва для ветеранів АТО/ОСС
9) координаційна рада розвитку підприємництва
</t>
  </si>
  <si>
    <r>
      <t>Лісопереробна, деревообробна, агробізнес - ключові сектори економіки. Найбільше підпрпиємство: АТ «СЛОВ'ЯНСЬКІ ШПАЛЕРИ-КФТП»  - виробництво шпалер, лісопильне та стругальне виробництво (600 працівників), ТОВ "СЛАВ ФОРЕСТ" - деревообробка (460), ТОВ "ПГ "БРЕЧ" - племінне господарство, сільське господарство, готельно-туристичний бізнес (250), ТОВ "КОРФАД" (група підприємств ) - виробництво дверей, лісопильне та стругальне виробництво (215), ПСП «ЧЕРВОНИЙ МАЯК»  (група підприємств) -вирощування зернових культур, бобових культур і насіння олійних культур (199), ТОВ "ФАНЕРА ЧЕРНІГІВ" - вирощування зернових культур, бобових культур і насіння олійних культур  (140), ТОВ "КИТАЙСЬКОУКРАЇНСЬКА АГРАРНА КОМПАНІЯ "ФАНДА" (група підприємств ) - розведення ВРХ молочних порід, вирощування зернових культур (крім рису), бобових культур і насіння олійних культур (130). Більше інформації у матеріалах (</t>
    </r>
    <r>
      <rPr>
        <sz val="11"/>
        <color indexed="53"/>
        <rFont val="Calibri"/>
        <family val="2"/>
        <charset val="204"/>
      </rPr>
      <t>за</t>
    </r>
    <r>
      <rPr>
        <sz val="11"/>
        <color indexed="10"/>
        <rFont val="Calibri"/>
        <family val="2"/>
        <charset val="204"/>
      </rPr>
      <t>кладка 2.2.4</t>
    </r>
    <r>
      <rPr>
        <sz val="11"/>
        <color indexed="8"/>
        <rFont val="Calibri"/>
        <family val="2"/>
        <charset val="204"/>
      </rPr>
      <t xml:space="preserve">). </t>
    </r>
    <r>
      <rPr>
        <sz val="11"/>
        <color indexed="30"/>
        <rFont val="Calibri"/>
        <family val="2"/>
        <charset val="204"/>
      </rPr>
      <t xml:space="preserve"> </t>
    </r>
  </si>
  <si>
    <r>
      <t xml:space="preserve">Бізнес не сформував об'єднання, які могли б виступати від його імені. Для успішності РПЗ взаємодія з бізнесом вимагає поліпшення.  Існуюча ситуація є свідченням певної відстороненості представників бізнесу від участі  в процесах формування планів розвитку, або ж недовірою щодо реальних можливостей впливати на прийняття рішень. </t>
    </r>
    <r>
      <rPr>
        <sz val="11"/>
        <color rgb="FFC00000"/>
        <rFont val="Calibri"/>
        <family val="2"/>
        <charset val="204"/>
      </rPr>
      <t xml:space="preserve">Загалом є потреба у формуванні системного підходу до роботи з бізнесом, інвесторами. </t>
    </r>
  </si>
  <si>
    <t>1)організаційне партнерство      2)економічне партнерство       3)правове партнерство      4)системний підхід до залучення інвестицій та підтримки бізнесу</t>
  </si>
  <si>
    <r>
      <t xml:space="preserve">Показники діяльності найбільших компаній свідчать про значну інвестиційну / фінансову спроможність та добре організовані бізнес команди </t>
    </r>
    <r>
      <rPr>
        <sz val="11"/>
        <color indexed="10"/>
        <rFont val="Calibri"/>
        <family val="2"/>
        <charset val="204"/>
      </rPr>
      <t>(закладки 1.1.2, 2.2.4</t>
    </r>
    <r>
      <rPr>
        <sz val="11"/>
        <color indexed="8"/>
        <rFont val="Calibri"/>
        <family val="2"/>
        <charset val="204"/>
      </rPr>
      <t>). Зі слів учасників інтерв'ю та фокус-груп можна припустити, що бізнес може піти на контакти.</t>
    </r>
    <r>
      <rPr>
        <sz val="11"/>
        <color indexed="30"/>
        <rFont val="Calibri"/>
        <family val="2"/>
        <charset val="204"/>
      </rPr>
      <t xml:space="preserve"> </t>
    </r>
  </si>
  <si>
    <t>1) сприятливий бізнес клімат                                      2) стратегічне планування (участь і роль бізнесу у плануванні моделі РПЗ)                                                 3) просторове планування        4)створення інфраструктурних умов (публічні інвестиції)</t>
  </si>
  <si>
    <t>консультації, модерація, семінари, вебінари, фокус-групи</t>
  </si>
  <si>
    <t>1)форми підтримки розвитку МСБ на місцевому рівні (досвід ТГ)                                        2)інфраструктура підтримки МСБ 3)механізми фінансової підтримки                              4) створення консалтингової та коворкінг зон, інших просторів для підприємництва</t>
  </si>
  <si>
    <r>
      <t>Найбільший бізнес сконцентрований у лісопереробній та деревообробній промисловості. В агробізнесі переважає вирощування зернових, бобових культур і насіння олійних культур (</t>
    </r>
    <r>
      <rPr>
        <sz val="11"/>
        <color indexed="10"/>
        <rFont val="Calibri"/>
        <family val="2"/>
        <charset val="204"/>
      </rPr>
      <t>закладка 1.1.2, 2.2.4</t>
    </r>
    <r>
      <rPr>
        <sz val="11"/>
        <color indexed="8"/>
        <rFont val="Calibri"/>
        <family val="2"/>
        <charset val="204"/>
      </rPr>
      <t>). Меншою мірою - розведення ВРХ молочних порід,  племінне господарство. Заслуговує на увагу готельно-туристичний бізнес (Бреч). В зеленій енергетиці(ТОВ «КЛІАР ЕНЕРДЖІ» (Корюківська ТЕС)   збудовано першу інноваційну станцію на біомасі  та 14 біогазових станцій (htps://clearenergy.ua/).</t>
    </r>
    <r>
      <rPr>
        <sz val="11"/>
        <color theme="9" tint="-0.249977111117893"/>
        <rFont val="Calibri"/>
        <family val="2"/>
        <charset val="204"/>
      </rPr>
      <t xml:space="preserve"> </t>
    </r>
    <r>
      <rPr>
        <sz val="11"/>
        <color theme="1"/>
        <rFont val="Calibri"/>
        <family val="2"/>
        <charset val="204"/>
      </rPr>
      <t xml:space="preserve">Загалом ключові сектори економіки, в яких сконцентрована діяльність місцевого бізнесу можуть стати основою РПЗ. </t>
    </r>
    <r>
      <rPr>
        <sz val="11"/>
        <color theme="9" tint="-0.249977111117893"/>
        <rFont val="Calibri"/>
        <family val="2"/>
        <charset val="204"/>
      </rPr>
      <t>Водночас мають місце певні негативні аспекти (зі слів керівництва другу чергу зеленої електростанції поки що ніхто не буде будувати через "безлад на ринку" і непрогнозованість рішень на центральному рівні, оскільки така ситуація вже призвела до боргів)</t>
    </r>
    <r>
      <rPr>
        <sz val="11"/>
        <color indexed="8"/>
        <rFont val="Calibri"/>
        <family val="2"/>
        <charset val="204"/>
      </rPr>
      <t xml:space="preserve">. </t>
    </r>
  </si>
  <si>
    <t xml:space="preserve">Попри позитивні тенденції на глобальних ринках (попит на ліс, пиломатеріали зернові та олійні культури зростає, як і їх вартість) слід (наскільки це можливо і доцільно) переорієнтовувати сировинну економіку на виробничу. Попри певні негативні аспекти є величезний потенціал є для розвитку сектору альтернатиної енергетики (зокрема з урахуванням шаленого стрибка цін на газ та рішень кліматичного саміту в Глазго (2021). Енергетика на основі біомаси, (зокрема пелет, брикетів тощо) є доволі конкурентною і може стати однією з ключових в РПЗ, як для внутрішнього споживання, так і для експорту. </t>
  </si>
  <si>
    <t xml:space="preserve">З урахування глобальних тенденцій у сфері енергетики (ціни на газ, рішення кліматичного саміту в Глазго) доречно визначити одним із пріоритетів сферу альтернативної енергетики  </t>
  </si>
  <si>
    <t>Одним із напрямів діяльності має стати поширення інформації про програми державної підтримки с/г, зокрема для ОСГ, фермерів, у сфері бджільництва й садівництва.</t>
  </si>
  <si>
    <r>
      <rPr>
        <sz val="11"/>
        <color indexed="53"/>
        <rFont val="Calibri"/>
        <family val="2"/>
        <charset val="204"/>
      </rPr>
      <t xml:space="preserve">Даних немає. </t>
    </r>
    <r>
      <rPr>
        <sz val="11"/>
        <color indexed="8"/>
        <rFont val="Calibri"/>
        <family val="2"/>
        <charset val="204"/>
      </rPr>
      <t>Опосередковано можна визначити з даних таблиці (</t>
    </r>
    <r>
      <rPr>
        <sz val="11"/>
        <color indexed="10"/>
        <rFont val="Calibri"/>
        <family val="2"/>
        <charset val="204"/>
      </rPr>
      <t>закладка 2.2.4</t>
    </r>
    <r>
      <rPr>
        <sz val="11"/>
        <color indexed="8"/>
        <rFont val="Calibri"/>
        <family val="2"/>
        <charset val="204"/>
      </rPr>
      <t xml:space="preserve">). </t>
    </r>
    <r>
      <rPr>
        <sz val="11"/>
        <color rgb="FFFF0000"/>
        <rFont val="Calibri"/>
        <family val="2"/>
        <charset val="204"/>
      </rPr>
      <t xml:space="preserve">Дану інформацію важливо опрацювати на етапі формування моделі РПЗ, в процесі узгодження ключових секторів для РПЗ. </t>
    </r>
  </si>
  <si>
    <r>
      <t>СГД здійснюють значні експортні операції. Згідно отриманих даних (</t>
    </r>
    <r>
      <rPr>
        <sz val="11"/>
        <color indexed="10"/>
        <rFont val="Calibri"/>
        <family val="2"/>
        <charset val="204"/>
      </rPr>
      <t>закладка 2.6</t>
    </r>
    <r>
      <rPr>
        <sz val="11"/>
        <color indexed="8"/>
        <rFont val="Calibri"/>
        <family val="2"/>
        <charset val="204"/>
      </rPr>
      <t xml:space="preserve">) ПРИВАТНЕ АКЦIОНЕРНЕ ТОВАРИСТВО "СЛОВ`ЯНСЬКI ШПАЛЕРИ - КФТП" експортувало продукції на 1127176 тис грн, що становить 67% виробленої продукції у 2020 році. Загалом обсяг експорту деревини та виробів з неї, а також маси з деревини та інших целюлозних матеріалів з Чернігівської області перевищив $ 116,7 млн. (на першому місці продукти рослинного походження - з області  понад $ 517,8 млн). </t>
    </r>
    <r>
      <rPr>
        <sz val="11"/>
        <color rgb="FFFF0000"/>
        <rFont val="Calibri"/>
        <family val="2"/>
        <charset val="204"/>
      </rPr>
      <t>Дану інформацію важливо глибше опрацювати на етапі формування моделі РПЗ, в процесі узгодження ключових секторів для РПЗ.</t>
    </r>
  </si>
  <si>
    <r>
      <t xml:space="preserve">Потенційний ринок експорту сировинних галузей зростає. </t>
    </r>
    <r>
      <rPr>
        <sz val="11"/>
        <color theme="9" tint="-0.249977111117893"/>
        <rFont val="Calibri"/>
        <family val="2"/>
        <charset val="204"/>
      </rPr>
      <t xml:space="preserve">Суттєво зросли ціни на сировинні товари, що заохочує бізнес до їх поставок саме в такому вигляду (передусім стосується зернових, олійних культур та необробленої деревини). </t>
    </r>
    <r>
      <rPr>
        <sz val="11"/>
        <color rgb="FFFF0000"/>
        <rFont val="Calibri"/>
        <family val="2"/>
        <charset val="204"/>
      </rPr>
      <t>Дану інформацію важливо глибше опрацювати на етапі формування моделі РПЗ, в процесі узгодження ключових секторів для РПЗ.</t>
    </r>
  </si>
  <si>
    <t>Доречною є інформаційна підтрмка бізнесу у питання доступу до інформації щодо потенційних ринків, тендерних пропозицій національного, регіонального і місцевого рівнів. (Інформація може акумулюватися через неформальні об'єднання за інтересами"Клуб бізнесу", "Клуб експортерів" тощо).</t>
  </si>
  <si>
    <r>
      <rPr>
        <sz val="11"/>
        <color theme="1"/>
        <rFont val="Calibri"/>
        <family val="2"/>
        <charset val="204"/>
      </rPr>
      <t>Місцеві товаровиробники займають певні позиції на ринку макрорегіону</t>
    </r>
    <r>
      <rPr>
        <sz val="11"/>
        <color rgb="FFFF0000"/>
        <rFont val="Calibri"/>
        <family val="2"/>
        <charset val="204"/>
      </rPr>
      <t>. Дану інформацію важливо глибше опрацювати на етапі формування моделі РПЗ, в процесі узгодження ключових секторів для РПЗ.</t>
    </r>
  </si>
  <si>
    <r>
      <rPr>
        <sz val="11"/>
        <color indexed="8"/>
        <rFont val="Calibri"/>
        <family val="2"/>
        <charset val="204"/>
      </rPr>
      <t>Місцеві товаровиробники займають певні позиції навсеукраїнському  ринку. З урахууванням закритих кордонів з РФ та Білоруссю</t>
    </r>
    <r>
      <rPr>
        <sz val="11"/>
        <color indexed="53"/>
        <rFont val="Calibri"/>
        <family val="2"/>
        <charset val="204"/>
      </rPr>
      <t xml:space="preserve"> </t>
    </r>
    <r>
      <rPr>
        <sz val="11"/>
        <color theme="9" tint="-0.249977111117893"/>
        <rFont val="Calibri"/>
        <family val="2"/>
        <charset val="204"/>
      </rPr>
      <t xml:space="preserve">північні території Чернігівської області опинилися "на краю логістики", що, у поєднанні з малим локальним ринком та великою конкуренцією, знижує зацікавленість бізнесу в глибшій переробці сировини (передусім зернових). </t>
    </r>
    <r>
      <rPr>
        <sz val="11"/>
        <color rgb="FFFF0000"/>
        <rFont val="Calibri"/>
        <family val="2"/>
        <charset val="204"/>
      </rPr>
      <t>Дану інформацію важливо глибше опрацювати на етапі формування моделі РПЗ, в процесі узгодження ключових секторів для РПЗ.</t>
    </r>
  </si>
  <si>
    <r>
      <t xml:space="preserve">Місцеві товаровиробники займають стабільні позиції на ринку макрорегіону. </t>
    </r>
    <r>
      <rPr>
        <sz val="11"/>
        <color rgb="FFFF0000"/>
        <rFont val="Calibri"/>
        <family val="2"/>
        <charset val="204"/>
      </rPr>
      <t>Дану інформацію важливо глибше опрацювати на етапі формування моделі РПЗ, в процесі узгодження ключових секторів для РПЗ.</t>
    </r>
  </si>
  <si>
    <r>
      <rPr>
        <sz val="11"/>
        <color indexed="8"/>
        <rFont val="Calibri"/>
        <family val="2"/>
        <charset val="204"/>
      </rPr>
      <t>Доступ до сировини, передусім  агросектору цілком задовільняє бізнес.</t>
    </r>
    <r>
      <rPr>
        <sz val="11"/>
        <color indexed="53"/>
        <rFont val="Calibri"/>
        <family val="2"/>
        <charset val="204"/>
      </rPr>
      <t xml:space="preserve"> </t>
    </r>
    <r>
      <rPr>
        <sz val="11"/>
        <color theme="9" tint="-0.249977111117893"/>
        <rFont val="Calibri"/>
        <family val="2"/>
        <charset val="204"/>
      </rPr>
      <t>Варто зауважити, Географічне розташувння зумовлює високі транспортно-логістичні витрати,</t>
    </r>
    <r>
      <rPr>
        <sz val="11"/>
        <color indexed="8"/>
        <rFont val="Calibri"/>
        <family val="2"/>
        <charset val="204"/>
      </rPr>
      <t xml:space="preserve"> що змушений враховувати місцевий бізнес у плануванні експорту. </t>
    </r>
    <r>
      <rPr>
        <sz val="11"/>
        <color theme="9" tint="-0.249977111117893"/>
        <rFont val="Calibri"/>
        <family val="2"/>
        <charset val="204"/>
      </rPr>
      <t>Значно гірший доступ до лісоматеріалів, особливо серед малих компаній.</t>
    </r>
  </si>
  <si>
    <t xml:space="preserve">В останній рік загострилося і вимагає втручання та підтримки з боку владних інституцій місцевого, обласного та національного рівня питання доступності  малого бізнесу до лісоматеріалів. Дя цього є дві основні причини: по-перше зростання попиту на глобальних і національному ринку, по друге - аукціони спрямовані на задовалення потреб великих покупців. Також ця сфера не позбавлена корупційного впливу. Частково проблему можна розв'язати шляхом запровадження дифернеційованих (за категоріями бізнесу) закупівель. Також - через механізм передачі держлісгоспів ТГ.   </t>
  </si>
  <si>
    <t>Кластеризація можлива і доцільна у лісопереребній і деревообробній промисловості, а також в агросекторі. Розвиток альтернативної енергетики може створити сприяливі умови для кластеризації із суміжними секторами. У перспективі можлива концентрація підприємств індустрії туризму, які взаємодіятимуть між собою.</t>
  </si>
  <si>
    <t xml:space="preserve">1) секторальне партнерство (бізнес асоціації)
2) координаційна рада 
3) промислова зона 
4) кластер
</t>
  </si>
  <si>
    <r>
      <t>За словами керівництва, громада може стати споживачем альтернативної енергетики. "Потенційний обсяг інвестицій 35 млн грн. Це ціна нових робочих місць, до 50 осіб. Розпочато модернізацію схеми теплопостачання, яка має оновлюватись кожні 7 років. Потужності 20 МВт. Щодо очисних споруд заплановано розпочати наступного року (</t>
    </r>
    <r>
      <rPr>
        <sz val="11"/>
        <color indexed="10"/>
        <rFont val="Calibri"/>
        <family val="2"/>
        <charset val="204"/>
      </rPr>
      <t>уточнити)</t>
    </r>
    <r>
      <rPr>
        <sz val="11"/>
        <color indexed="8"/>
        <rFont val="Calibri"/>
        <family val="2"/>
        <charset val="204"/>
      </rPr>
      <t xml:space="preserve">. Щодо теплопостачання - у 2024 році. Водночас </t>
    </r>
    <r>
      <rPr>
        <sz val="11"/>
        <color theme="9" tint="-0.249977111117893"/>
        <rFont val="Calibri"/>
        <family val="2"/>
        <charset val="204"/>
      </rPr>
      <t>потрібні зміни законодавства, яке регулює доступ до кредитних ресурсів. "МФО дають великі суми, але є ризик, що потім ТГ не розрахується через можливу девальвацію (також досить складна процедура та великий за розміром кредит).</t>
    </r>
    <r>
      <rPr>
        <sz val="11"/>
        <color indexed="53"/>
        <rFont val="Calibri"/>
        <family val="2"/>
        <charset val="204"/>
      </rPr>
      <t xml:space="preserve"> </t>
    </r>
    <r>
      <rPr>
        <sz val="11"/>
        <color indexed="8"/>
        <rFont val="Calibri"/>
        <family val="2"/>
        <charset val="204"/>
      </rPr>
      <t xml:space="preserve">Тому оптимальним бачиться використання комерційного кредиту (під 12,0%., який можна оформити... за тиждень)". </t>
    </r>
  </si>
  <si>
    <r>
      <t xml:space="preserve">
</t>
    </r>
    <r>
      <rPr>
        <sz val="11"/>
        <color indexed="36"/>
        <rFont val="Calibri"/>
        <family val="2"/>
        <charset val="204"/>
      </rPr>
      <t>1) кредити банків
2) кредити МФО
3) лізинг
4) гранти / МТД
5) місцеві запозичення
6) облігаційні позики
7) позики без випуску облігацій
8) надання місцевих гарантій
9) ДПП / концесія
10) аукціонування, корпоратизація КП (пайова участь)                                         11)зміни до законодавства (ініціюванняв контекстідоступу ОМС до кретних ресурсів)</t>
    </r>
    <r>
      <rPr>
        <sz val="11"/>
        <color indexed="30"/>
        <rFont val="Calibri"/>
        <family val="2"/>
        <charset val="204"/>
      </rPr>
      <t xml:space="preserve">
</t>
    </r>
  </si>
  <si>
    <t xml:space="preserve">професійні та технічні навички у сфері місцевого економічного розвитку, традиційне та інноваційне фінансування </t>
  </si>
  <si>
    <t xml:space="preserve">Джерела фінансування комунальної інфраструктури         1)місцеві програми                          2)державні програми                      3)муніципальні запозичення                          4) місцеві гарантії        5)кредитні джерела (у т.ч. МФО)                                             6)ДПП та ін.                            </t>
  </si>
  <si>
    <t>Доречно провести окрему інформаційну сесію щодо можливих джерел фінансування, економічних, а також організаційних механізмів розвитку альтернативної енергетики (зокрема й КП)</t>
  </si>
  <si>
    <r>
      <rPr>
        <sz val="11"/>
        <color indexed="8"/>
        <rFont val="Calibri"/>
        <family val="2"/>
        <charset val="204"/>
      </rPr>
      <t xml:space="preserve">ТГ володіє значними активами. </t>
    </r>
    <r>
      <rPr>
        <sz val="11"/>
        <color theme="9" tint="-0.249977111117893"/>
        <rFont val="Calibri"/>
        <family val="2"/>
        <charset val="204"/>
      </rPr>
      <t xml:space="preserve">Однак на розгляд   бізнесу пропонується інвестиційно непривабливі об'єкти </t>
    </r>
    <r>
      <rPr>
        <sz val="11"/>
        <color indexed="53"/>
        <rFont val="Calibri"/>
        <family val="2"/>
        <charset val="204"/>
      </rPr>
      <t>(</t>
    </r>
    <r>
      <rPr>
        <sz val="11"/>
        <color indexed="10"/>
        <rFont val="Calibri"/>
        <family val="2"/>
        <charset val="204"/>
      </rPr>
      <t>закладки 4.1,4.2, 4.3</t>
    </r>
    <r>
      <rPr>
        <sz val="11"/>
        <color indexed="53"/>
        <rFont val="Calibri"/>
        <family val="2"/>
        <charset val="204"/>
      </rPr>
      <t xml:space="preserve">): </t>
    </r>
    <r>
      <rPr>
        <sz val="11"/>
        <color theme="9" tint="-0.249977111117893"/>
        <rFont val="Calibri"/>
        <family val="2"/>
        <charset val="204"/>
      </rPr>
      <t>1 приміщення (105 кв м), невелика земельна ділянка (0,75 га) та кілька об'єктів комунальної власності (переважно закриті школи, садочки). Водночас не надано інформації щодо СПД та ФГ (у т.ч. в розрізі населених пунктів), яка б дозволила проаналізувати потенційну зацікавленість ними суб'єктами підприємництва і фермерства.</t>
    </r>
  </si>
  <si>
    <t xml:space="preserve">Потрібно створити базу даних  інвестиційно привабливих пропозицій, які б відповідали потребам інституційних інвесторів. Варто проаналізувати потребу місцевих СГД в доступі до комунальних активів (з урахуванням запропонованих об'єктів). </t>
  </si>
  <si>
    <r>
      <t>Лісові та рекреаційні ресурси представляють значний інтерес (</t>
    </r>
    <r>
      <rPr>
        <sz val="11"/>
        <color indexed="10"/>
        <rFont val="Calibri"/>
        <family val="2"/>
        <charset val="204"/>
      </rPr>
      <t>закладки 3.3-3.4</t>
    </r>
    <r>
      <rPr>
        <sz val="11"/>
        <color indexed="8"/>
        <rFont val="Calibri"/>
        <family val="2"/>
        <charset val="204"/>
      </rPr>
      <t>). Готельно-туристичний бізнес у перспективі може стати значно вагомішим та доповнювати розвиток РПЗ. Певну перспективу може мати використання надр (</t>
    </r>
    <r>
      <rPr>
        <sz val="11"/>
        <color rgb="FFFF0000"/>
        <rFont val="Calibri"/>
        <family val="2"/>
        <charset val="204"/>
      </rPr>
      <t>вимагає додаткового дослідження родовищ та аналізу ринку</t>
    </r>
    <r>
      <rPr>
        <sz val="11"/>
        <color indexed="8"/>
        <rFont val="Calibri"/>
        <family val="2"/>
        <charset val="204"/>
      </rPr>
      <t xml:space="preserve">). </t>
    </r>
  </si>
  <si>
    <t>1)МЕР                              2)професіний супровід та обслуговування інвесторів                     3)територіальний маркетинг                              4)інвентаризація активів</t>
  </si>
  <si>
    <t>1)МЕР                                                 2)територіальний маркетинг                               3)інвенаризація активів     4)дослідження ринків</t>
  </si>
  <si>
    <r>
      <t xml:space="preserve">У м. Корюківка спостерігається незначний приріст населення у порівнянні з попередніми роками. </t>
    </r>
    <r>
      <rPr>
        <sz val="11"/>
        <color indexed="53"/>
        <rFont val="Calibri"/>
        <family val="2"/>
        <charset val="204"/>
      </rPr>
      <t xml:space="preserve">Однак для ТГ характерні негативні демографічні процеси  у сільських територіях: у 10% сіл немає жодного чи лише 1 житель, у 20% - від 2 до 20 жителів, у понад 30% - від 21 до 100 жителів </t>
    </r>
    <r>
      <rPr>
        <sz val="11"/>
        <color indexed="8"/>
        <rFont val="Calibri"/>
        <family val="2"/>
        <charset val="204"/>
      </rPr>
      <t>(</t>
    </r>
    <r>
      <rPr>
        <sz val="11"/>
        <color indexed="10"/>
        <rFont val="Calibri"/>
        <family val="2"/>
        <charset val="204"/>
      </rPr>
      <t>закладки 1.2.1-1.2.4</t>
    </r>
    <r>
      <rPr>
        <sz val="11"/>
        <color indexed="8"/>
        <rFont val="Calibri"/>
        <family val="2"/>
        <charset val="204"/>
      </rPr>
      <t xml:space="preserve">). </t>
    </r>
    <r>
      <rPr>
        <sz val="11"/>
        <color indexed="53"/>
        <rFont val="Calibri"/>
        <family val="2"/>
        <charset val="204"/>
      </rPr>
      <t xml:space="preserve">Загалом характерний негативний природний і міграційний приріст, </t>
    </r>
    <r>
      <rPr>
        <sz val="11"/>
        <color theme="1"/>
        <rFont val="Calibri"/>
        <family val="2"/>
        <charset val="204"/>
      </rPr>
      <t>загальне</t>
    </r>
    <r>
      <rPr>
        <sz val="11"/>
        <color indexed="53"/>
        <rFont val="Calibri"/>
        <family val="2"/>
        <charset val="204"/>
      </rPr>
      <t xml:space="preserve"> </t>
    </r>
    <r>
      <rPr>
        <sz val="11"/>
        <color indexed="8"/>
        <rFont val="Calibri"/>
        <family val="2"/>
        <charset val="204"/>
      </rPr>
      <t xml:space="preserve">демографічне навантаження на 1000осіб у віці 15-64 роки складає 502. Відношення працюючих до пеніонерів - 1,45. </t>
    </r>
  </si>
  <si>
    <t>Питання стримування (чи пом'якшення) негативних міграційних процесів, інтеграції сільських територій в економіку вимагає поглибеного опрацювання під час формування моделі розвитку РПЗ. Стан справ і тенденції вимагають невідкладного реагування з боку керівництва країни, ЦОВВ в контексті демографічної та економічної безпеки країни.</t>
  </si>
  <si>
    <t xml:space="preserve">На фінальному етапі розроблення стратегії узгодити її положенняз Методичними рекомендаціями стратегій розвитку ТГ (затверджується Мінрегіоном). Доречно, щоб стратегія асоціювалась з РПЗ. Доречно посилити профільний підрозділ з акцентом на інвестиційну та проєктну діяльність або ж створити АМР.  </t>
  </si>
  <si>
    <t>Розглянути можливість створення ліцею, зокрема з професійним профілем навчання, з урахуванням потреб місцевої економіки</t>
  </si>
  <si>
    <r>
      <t xml:space="preserve">Наявні фельдшерсько-акушерські пункти, амбулаторії, поліклініки, лікарня, станції швидкої допомоги. Здійснена реформа первинної і вторинної медицини, укладено угоди з Національною службою здоров’я України, зросла заробітна плата лікарів.  Разом з тим </t>
    </r>
    <r>
      <rPr>
        <sz val="11"/>
        <color indexed="53"/>
        <rFont val="Calibri"/>
        <family val="2"/>
        <charset val="204"/>
      </rPr>
      <t>Covid-19 суттєво ускладнив ситуацію в медичній сфері: у період загострень епідемії не вистачає ліжкомісць, ліків, лікарів та медичного персоналу.</t>
    </r>
  </si>
  <si>
    <t xml:space="preserve"> Необхідне постійне підвищення якості надання послуг в сфері охорони здоров’я, залучення молодих та досвідчених спеціалістів та їх стимулювання, профілактика захворювань та популяризація здорового способу життя. </t>
  </si>
  <si>
    <t>Разом з тим вимагає поліпшення рівень комунікації з мешканцями громади і врахування потреб різних соціальних груп. Важливе залучення лідерів громадської думки, представників бізнесу, ІГС  до управління ТГ. Необхідні заходи з поглиблення згуртованості, внутрішьої інтеграції всередині громади.</t>
  </si>
  <si>
    <r>
      <t xml:space="preserve">Кадровий потенціал значною мірою вдалоя зберегти, проте за словами керівництва ТГ </t>
    </r>
    <r>
      <rPr>
        <sz val="11"/>
        <color indexed="53"/>
        <rFont val="Calibri"/>
        <family val="2"/>
        <charset val="204"/>
      </rPr>
      <t>кадрове забезпечення у виробничо-промисловій сфері недостатнє. "На сьогодні власного резерву трудових ресурсів немає вже.</t>
    </r>
    <r>
      <rPr>
        <sz val="11"/>
        <color indexed="8"/>
        <rFont val="Calibri"/>
        <family val="2"/>
        <charset val="204"/>
      </rPr>
      <t xml:space="preserve"> Чимало працівників проживають в Мені, Семенівці, Сосниці, Макошино і Сновську і доїжджають у Корюківку. </t>
    </r>
    <r>
      <rPr>
        <sz val="11"/>
        <color indexed="53"/>
        <rFont val="Calibri"/>
        <family val="2"/>
        <charset val="204"/>
      </rPr>
      <t>Не дуже велика кількість людей, які хочуть працевлаштуватися в шпалерну фабрику із зарплатою 15,20, 25 тис. грн"</t>
    </r>
    <r>
      <rPr>
        <sz val="11"/>
        <color indexed="8"/>
        <rFont val="Calibri"/>
        <family val="2"/>
        <charset val="204"/>
      </rPr>
      <t>. У той же час варто зауважити, що певний (умовний) потенціал є: серед економічно активного населення близько 38%  - непрацюючі і не зареєстровані в центрі зайнятості (належать до економічно неактивних)  (</t>
    </r>
    <r>
      <rPr>
        <sz val="11"/>
        <color indexed="10"/>
        <rFont val="Calibri"/>
        <family val="2"/>
        <charset val="204"/>
      </rPr>
      <t>вкладки 1.2.3, 1.2.5, 1.2.6</t>
    </r>
    <r>
      <rPr>
        <sz val="11"/>
        <color indexed="8"/>
        <rFont val="Calibri"/>
        <family val="2"/>
        <charset val="204"/>
      </rPr>
      <t xml:space="preserve">). </t>
    </r>
  </si>
  <si>
    <t xml:space="preserve">Крім залучення робочої сили з сусідніх міст, в контексті РПЗ слід робити зусилля для повернення, хоча б часткового,  трудових мігрантів, а також шляхом залучення людей з сіл, що увійшли до об'днаної ТГ. Необхіднно розвинути спроможність з дослідження ринку праці, зробити аналіз трудових ресурсів та сформувати мапу людського капіталу. Слід проаналізувати ситуацію щодо економічно активного населення, яке облікується як "непрацюючі і не зареєстровані в центрі зайнятості" (близько 38%). </t>
  </si>
  <si>
    <t>1)аналіз трудових ресурсів (дослідження потреб бізнесу)                                  2)мапа людського капіталу</t>
  </si>
  <si>
    <t>Важливо опрацювати на етапі формування моделі РПЗ, в процесі узгодження ключових секторів для РПЗ.</t>
  </si>
  <si>
    <r>
      <t>Освітній рівень населення доволі високий: понад 2/3 жителів з вищою, неповною вищою та середньою спеціальною освітою (</t>
    </r>
    <r>
      <rPr>
        <sz val="11"/>
        <color indexed="10"/>
        <rFont val="Calibri"/>
        <family val="2"/>
        <charset val="204"/>
      </rPr>
      <t>закладка 1.3.3</t>
    </r>
    <r>
      <rPr>
        <sz val="11"/>
        <color indexed="8"/>
        <rFont val="Calibri"/>
        <family val="2"/>
        <charset val="204"/>
      </rPr>
      <t xml:space="preserve">). Це є свідченням доброї можливості для перекваліфікації кадрів, </t>
    </r>
    <r>
      <rPr>
        <sz val="11"/>
        <color theme="9" tint="-0.249977111117893"/>
        <rFont val="Calibri"/>
        <family val="2"/>
        <charset val="204"/>
      </rPr>
      <t xml:space="preserve">однак на практиці це питання вирішувати доволі складно через відсутність відповідних закладів (робота центру зайнятості не відрізняється ефектимвністю, інших інституцій немає). </t>
    </r>
    <r>
      <rPr>
        <sz val="11"/>
        <color indexed="8"/>
        <rFont val="Calibri"/>
        <family val="2"/>
        <charset val="204"/>
      </rPr>
      <t xml:space="preserve">Натомість окремі бізнеси (наприклад ФГ "Урожай") самі організовують діяльність з підвищення кваліфікації чи перенавчання кадрів. </t>
    </r>
  </si>
  <si>
    <t xml:space="preserve">Дослідження ринку праці дасть змогу більш об'єктивно визначити потреби в персоналі. На підставі отриманих даних та з урахуванням пріоритетних секторів майбутнього РПЗ необхідно запланувати діяльність із підвищення кваліфікації, перекваліфікації, а також основ ведення підприємницької діяльності. Варте уваги питання стимулювання бізнесу у разі створення різних форм навчання та перекваліфікації, використання для цього можливостей державних програм. Варто розглянути питання щодо можливості створення професійного ліцею, зорієнтованого на підготовку кадрів для потреб місцевої економіки.Потенційно привабливою є співпраця місцевих деревовиробників, які орієнтуються на найсучасніше обладнання з Сновським училищем лісового господарства. Водночас вимагає  законодавчого удосконалення система ПТО, що дало б змогу  частково навчати та стажувати фахівців на підприємствах (врегулювати питання охорони праці, дитячої праці). </t>
  </si>
  <si>
    <r>
      <t>Загальна к-ть працевлаштованих осіб - 7745 (</t>
    </r>
    <r>
      <rPr>
        <sz val="11"/>
        <color indexed="10"/>
        <rFont val="Calibri"/>
        <family val="2"/>
        <charset val="204"/>
      </rPr>
      <t>вкладка 1.3.2</t>
    </r>
    <r>
      <rPr>
        <sz val="11"/>
        <color indexed="8"/>
        <rFont val="Calibri"/>
        <family val="2"/>
        <charset val="204"/>
      </rPr>
      <t xml:space="preserve">), зареєстрованих безробітних - 336 (2% від працездатного населення). Водночас, як зазначено вище, </t>
    </r>
    <r>
      <rPr>
        <sz val="11"/>
        <color indexed="53"/>
        <rFont val="Calibri"/>
        <family val="2"/>
        <charset val="204"/>
      </rPr>
      <t xml:space="preserve">значна частина економічно неактивного населення (непрацюючі і не зареєстровані в центрі зайнятості) - 4885 осіб, що становить 38% </t>
    </r>
    <r>
      <rPr>
        <sz val="11"/>
        <color indexed="8"/>
        <rFont val="Calibri"/>
        <family val="2"/>
        <charset val="204"/>
      </rPr>
      <t xml:space="preserve">від числа населення працездатного віку (очевидно, що  значна частина працює за кордоном або в інших містах). </t>
    </r>
  </si>
  <si>
    <t>Рівень реального безробіття неможливо визначити, що обумовлено, передусім великою трудовою міграцією.  З урахуванням зазначеного визначити безробітних за методологією МОП (відношення безробітних осіб віком від 15 років і старші, які не мають роботи, активно її шукають і готові приступити до неї впродовж наступних двох тижнів до робочої сили зазначеного віку) можна лише умовно (по області понад 11,0%).</t>
  </si>
  <si>
    <r>
      <rPr>
        <sz val="11"/>
        <color theme="9" tint="-0.249977111117893"/>
        <rFont val="Calibri"/>
        <family val="2"/>
        <charset val="204"/>
      </rPr>
      <t xml:space="preserve">Найбільший розрив між потребою у кадрах та їх наявністю характерна для кваліфікованих працівників (зварювальники, верстатники та ін)  та інженерних кадрів. Більшість зареєстрованих у центрі зайнятості мають низьку кваліфікацію та взагалі не зацікавлені у працевлаштуванні </t>
    </r>
    <r>
      <rPr>
        <sz val="11"/>
        <color indexed="8"/>
        <rFont val="Calibri"/>
        <family val="2"/>
        <charset val="204"/>
      </rPr>
      <t>(</t>
    </r>
    <r>
      <rPr>
        <sz val="11"/>
        <color indexed="10"/>
        <rFont val="Calibri"/>
        <family val="2"/>
        <charset val="204"/>
      </rPr>
      <t>закладка 1.3.5-1.3.6</t>
    </r>
    <r>
      <rPr>
        <sz val="11"/>
        <color indexed="8"/>
        <rFont val="Calibri"/>
        <family val="2"/>
        <charset val="204"/>
      </rPr>
      <t xml:space="preserve">). </t>
    </r>
    <r>
      <rPr>
        <sz val="11"/>
        <color theme="9" tint="-0.249977111117893"/>
        <rFont val="Calibri"/>
        <family val="2"/>
        <charset val="204"/>
      </rPr>
      <t xml:space="preserve">Бізнес критично оцінює роботу центру зайнятості,оскільки наявна там пропозиція кадрів не може задовільняти їх потреби. </t>
    </r>
    <r>
      <rPr>
        <sz val="11"/>
        <color indexed="30"/>
        <rFont val="Calibri"/>
        <family val="2"/>
        <charset val="204"/>
      </rPr>
      <t/>
    </r>
  </si>
  <si>
    <t>На ринку праці найширша, хоча й обмежена пропозиція  спеціалістів у сфері управління та непромислового персоналу. Водночас, як зазначалось, незадоволена потреба  передусім у кваліфікованому виробничо-промислових кадрах.  Дослідження ринку праці дозволить зробити глибший аналіз потреб бізнесу, зокрема й в контексті РПЗ, та запланувати діяльність (ресурси, форми) із підвищення кваліфікації, перекваліфікації кадрів.</t>
  </si>
  <si>
    <t>На території Корюківської ТГ відсутні ВНЗ та дослідницькі інституції. Така ситуація не сприяє формуванню необхідного для впровадження інновацій кадрового потенціалу.</t>
  </si>
  <si>
    <t xml:space="preserve">Реалізується Програма інформатизації
Корюківської міської територіальної громади на 2019 – 2021 роки. Серед іншого, вона передбачає доступу для громадян та бізнес-структур на всій території
громади до систем надання публічних, зокрема адміністративних, послуг у
електронній формі через розвиток телекомунікаційного середовища та
впровадження електронних сервісів у сфері освіти, охорони здоров’я та ЖКГ. Підключення до мережі забезпечують кілька провайдерів, серед яких Vodafone (МТС),  Інтертелеком Україна, Укртелеком, ISP "Cмартком", ООО "Лайфселл",ISP "Поінтнет".  Отримано Інтернет -субвенцію, завдяки чому буде розширено доступ до Інтернету в сільських територіях.  </t>
  </si>
  <si>
    <t>консультації щодо успшних практик та досвіду малих міст</t>
  </si>
  <si>
    <t>розроблення проєкту “Корюківка Smart Cіty”</t>
  </si>
  <si>
    <r>
      <rPr>
        <sz val="11"/>
        <color indexed="36"/>
        <rFont val="Calibri"/>
        <family val="2"/>
        <charset val="204"/>
      </rPr>
      <t>1) Е-врядування
2) ЦНАП (повний пакет Е-послуг для бізнесу)
3) інформаційний центр (підтримки підприємництва та ін.)         4)інші сфери діяльності</t>
    </r>
    <r>
      <rPr>
        <sz val="11"/>
        <color indexed="30"/>
        <rFont val="Calibri"/>
        <family val="2"/>
        <charset val="204"/>
      </rPr>
      <t xml:space="preserve">
</t>
    </r>
  </si>
  <si>
    <t>Комунального транспорту у сфері перевезень немає, послуги надає бізнес. Варто зазначити, що така модель надання послуг може бути успішно застосовано і в інших сферах, що дозволить оптимізувати видатки на утримання КП.</t>
  </si>
  <si>
    <t>Доречно розглянути можливість розроблення проєкту міжмуніципального співробітництва у сфері перевезень</t>
  </si>
  <si>
    <r>
      <t xml:space="preserve">Транспортна доступність автомобільними дорогами державного значення та сполучення з обласним центром задовільняють потреби мешканців та бізнесу. </t>
    </r>
    <r>
      <rPr>
        <sz val="11"/>
        <color theme="9" tint="-0.249977111117893"/>
        <rFont val="Calibri"/>
        <family val="2"/>
        <charset val="204"/>
      </rPr>
      <t>Дороги місцевого значення, особливо з віддаленими селами переважно у незадовільному стані.</t>
    </r>
  </si>
  <si>
    <t xml:space="preserve">З урахуванням демографічного та економічного факторів доречно змінити державні стандарти щодо будівництва місцевих доріг. Зокрема гравійні покриття дали б змогу мати прийнятне сполучення віддалених сіл із центром ТГ. </t>
  </si>
  <si>
    <t>Найближчий порт - Южне, Одеська область (734 км, 9-10 год на легковому автомобілі, 12-16 год на вантажному автотранспорті). Значна відстань підвищу витрати та знижує конкурентні можливості ТГ.</t>
  </si>
  <si>
    <t>В контексті розвитку РПЗ транспортна доступність, мобільність є важливим фактором. Варто звернути увагу на наявні можливості розвитку цієї сфери, зокрема міжмуніципальне співробітництво (передбачено Законом «Про співробітництво територіальних громад» і спрямовано на підтримку реалізації програм і прооєктів у співпраці з сусідніми територіями). Важливо розвинути спроможність у підготовці якісних проєктів із використанням інструменту міжмуніципального співробітництва та посилити комунікацію із сусідніми ТГ, що дозволить мати кращу інтеграцію (в рамках РПЗ).</t>
  </si>
  <si>
    <r>
      <t>За словами керівництва, вартість життя в малому місті вища через собівартість комунальних послуг. Субвенцію спрямовувалась на закупівлю техніки. Освітлення переводиться на сучасні світильники. Теплопостачання планується повернути у комунальну власність.</t>
    </r>
    <r>
      <rPr>
        <sz val="11"/>
        <color indexed="53"/>
        <rFont val="Calibri"/>
        <family val="2"/>
        <charset val="204"/>
      </rPr>
      <t xml:space="preserve"> </t>
    </r>
    <r>
      <rPr>
        <sz val="11"/>
        <color theme="9" tint="-0.249977111117893"/>
        <rFont val="Calibri"/>
        <family val="2"/>
        <charset val="204"/>
      </rPr>
      <t>За словами представників бізнесу є певні складнощі з доступом до інфраструктури для підприємців.</t>
    </r>
    <r>
      <rPr>
        <sz val="11"/>
        <color indexed="8"/>
        <rFont val="Arial"/>
        <family val="2"/>
      </rPr>
      <t/>
    </r>
  </si>
  <si>
    <t xml:space="preserve"> В контексті РПЗ при плануванні розвитку інфраструктури важливо враховувати потреби бізнесу. Доступ до інженерної інфраструктури має стати однією із конкурентних переваг, яка приваблюватиме нові інвестиції та сприятиме реінвестуванню діючих компаній. Водночас необхідно створювати сприятливі умови для розвитку малого бізнесу, передусім в адмінцентрі.</t>
  </si>
  <si>
    <t>обізнаніст щодо традиційніих та інноваційних джерел фінансування інженерної інфраструктури, сприятливої для інвестування в рамках РПЗ:                                        1)державні програми                       2)місцеві програми                          3)кредитні програми (у т.ч. МФО)                                   4)муніципальні запозичення                           5)місцеві гарантії              6)ДПП                                                    7)аукціонування КП             8) міжмуніципальне співробітництво</t>
  </si>
  <si>
    <r>
      <rPr>
        <sz val="11"/>
        <color theme="9" tint="-0.249977111117893"/>
        <rFont val="Calibri"/>
        <family val="2"/>
        <charset val="204"/>
      </rPr>
      <t>Підключення до мереж електропостачання є складними і вартісними. Підприємці вказали на наявність проблем в отриманні доступу до енергоносіїв (передусім до газопостачання, електроенергії, подекуди водопостачання й каналізації).</t>
    </r>
    <r>
      <rPr>
        <sz val="11"/>
        <color indexed="8"/>
        <rFont val="Calibri"/>
        <family val="2"/>
        <charset val="204"/>
      </rPr>
      <t xml:space="preserve"> </t>
    </r>
  </si>
  <si>
    <t xml:space="preserve">1) підготовка і перепідготовка кадрів ОМС
2) грантові проєкти МФО та МТД
3) навчальні курси, тренінгові програми
4) самоосвіта
5) навчальні візити (у т.ч. віртуальні)
</t>
  </si>
  <si>
    <t>1) підготовка і перепідготовка кадрів (зокрема старост) 
2) грантові проєкти МТД
3) навчальні курси, тренінгові програми
4) самоосвіта
5) навчальні візити (у т.ч. віртуальні)
6) участь (старост та представників сусідніх ТГ) у розробленні моделі РПЗ</t>
  </si>
  <si>
    <t xml:space="preserve">1) фінансовий інжиніринг
2) проєктна діяльність /«портфель проєктів»
3) проєктні команди (секторальні)
4) ДПП
5) муніципальні запозичення                             6) місцеві гарантії
7) інвентаризація активів
</t>
  </si>
  <si>
    <t>Джерела фінансування публічних інвестицій                                                   1) програми Мінрегіону (ДФРР та ін.)
2) програми секторальних міністерств
3) ДПП / концесія
4) муніципальні запозичення                        5)місцеві гарантії
6) кредитні ресурси,   кредити МФО
7) управління проєктами</t>
  </si>
  <si>
    <t>Найбільші СГД у промисловості та агросекторі здійснюють значні інвестиції в модернізацію виробництва та придбання сучасної техніки. Найбільші інвестиційні проєкти бізнесу у громаді у 2019-21 роках не наведені (закладка 2.1.6), однак непрямо їх можна побачити у закладці 2.2.4 (найбільші роботодавці).</t>
  </si>
  <si>
    <t xml:space="preserve">1) просторові документи (генплан, детальний план та ін.)
2) доступ до земельних ресурсів
3) доступ до інфраструктури
4) інфраструктурні проєкти (публічні інвестиції)
5) місцеві стимули
</t>
  </si>
  <si>
    <t xml:space="preserve">1) фінансовий інжиніринг
2) проєктна діяльність ("портфель проєктів"
3) проєктні команди
4) державні програми
5) обласні програми
6) місцеві програми
7) ДПП
8) муніципальні запозичення та гарантії
9) банківські кредити
10) гранти і кредити МФО
11) фонд розвитку ТГ
</t>
  </si>
  <si>
    <t xml:space="preserve">                                                                       1) програми Мінрегіону (ДФРР та ін.)
2) програми секторальних міністерств
3) ДПП / концесія
4) муніципальні запозичення                         5) місцеві гарантії
6) кредитні ресурси,   кредити МФО
7) управління проєктами</t>
  </si>
  <si>
    <t xml:space="preserve">1)комунікація, залучення
2)участь у розробленні моделі розвитку РПЗ
3)організаційне та міжсекторне партнерство
4)сприятливий інвестиційний клімат   5)стратегія ТГ (узгодження з РПЗ)
6) просторові документи (генплан, детальний план та ін.)
7) доступ до земельних ресурсів
8) доступ до інфраструктури
9) інфраструктурні проєкти (публічні інвестиції)
10) місцеві стимули
</t>
  </si>
  <si>
    <t xml:space="preserve">1) сриятливий інвестиційний клімат (передусім швидкі й прозорі процедури)
2) організаційне та міжсекторне партнерство
3) рада інвесторів
4) стратегія ТГ (узгодження з РПЗ)
5) просторові документи (генплан, детальний план та ін.)
6) доступ до земельних ресурсів
7) ЦНАП (повний пакет Е-послуг для бізнесу)
8) інституція (Агенція (АМР) / пошук, залучення, супровід)
9) доступ до інфраструктури
10) інфраструктурні проєкти (публічні інвестиції, що створюють умови для приватного інвестування)
11) місцеві стимули
12) інвестиційний маркетинг
13) промислова зона 
14) кластер
</t>
  </si>
  <si>
    <t xml:space="preserve">1) сриятливий інвестиційний клімат
2) стратегія ТГ (узгодження з РПЗ)
3) просторові документи (генплан, детальний план та ін.)
4) доступ до земельних ресурсів
5) доступ до інфраструктури
6) інфраструктурні проєкти (публічні інвестиції, що створюють умови для приватного інвестування)
7) промислова зона 
8) кластер
9) центр підтримки експорту
10) бюджетні програми
11) банківські програми
</t>
  </si>
  <si>
    <t>Переважають індивідуальні, прямі контакти.  Згідно коментарів керівництва ТГ ситуація "могла би бути кращою. Зокрема з проєктом "Добре" (в рамках розроблення стратегії ТГ до 2029 створені робочі групи (для розроблення стратегії), але бізнес не дуже хоче витрачати час на участь у засіданнях".</t>
  </si>
  <si>
    <t xml:space="preserve">1) сприятливий інвестиційний клімат
2) комунікація, залучення
3) участь у розробленні моделі розвитку РПЗ
4) організаційне та міжсекторне партнерство
5) стратегія ТГ (узгодження з РПЗ)
6) просторові документи (генплан, детальний план та ін.)
7) доступ до земельних ресурсів
8) доступ до інфраструктури
9) інфраструктурні проєкти (публічні інвестиції)
10) банківські програми (доступ до кредитних ресурсів)
</t>
  </si>
  <si>
    <t>1) сприятливий інвестиційний клімат
2) стандарти залучення та супроводу інвесторів
3) ЦНАП (повний пакет Е-послуг для бізнесу)
4) взаємодія з UkraineInvest
5) інвентаризація активів
6) промислова зона 
7) територіальний маркетинг
8) просторові документи (генплан, детальний план та ін.)
9) доступ до земельних ресурсів
10) доступ до інфраструктури
11) інфраструктурні проєкти (публічні інвестиції)
12) банківські програми</t>
  </si>
  <si>
    <t>Законодчі норми, що обмежують доступ ТГ до кредитних ресурсів ( кредит не можна взяти на більшу суму, ніж 2 бюджети розвитку)  стримують реалізацію важливих інфраструктурних проєктів і вимагають перегляду. Надто ускладненою і громіздкою є процедура запозичень в МФО, відсутня належна методична підтримка ТГ з боку ЦОВВ. Вимагає перегляду підхід у визначенні (з боку ЦОВВ, які формують перелік проєктів) потенційних позичальників. Щодо інших можливих джерел фінансувагння (наприклад ДПП, муніципальних запозичень тощо) у персоналу не вистачає фахових компетенцій.</t>
  </si>
  <si>
    <t>1) дослідження ринку праці / Аналіз трудових ресурсів
2) підготовка і перепідготовка кадрів 
3) програма розвитку трудових ресурсів (адаптації до потреб економіки)
4) мапа людського капіталу 
5) державні програми підтримки інновацій
6) державні інноваційні проєкти
7) інноваційний ваучер      8) участь у конкурсах «Smart City Awards»</t>
  </si>
  <si>
    <t xml:space="preserve">1) державні програми
2) інвестиційні проєкти бізнесу
</t>
  </si>
  <si>
    <t xml:space="preserve">1) державні програми
2) обласні програми
3) місцеві програми
4) міжмуніципальне співробітництво
5) інвестиційні проєкти бізнесу
</t>
  </si>
  <si>
    <t xml:space="preserve">1) державні програми
2) обласні програми
3) місцеві програми
4) міжмуніципальне співробітництво
5) інвестиційні проєкти бізнесу (енергогенеруючих компаній)
6) кредити банків
7) кредити МФО
8) ДПП
9) муніципальні запозичення                             10)місцеві гарантії
</t>
  </si>
  <si>
    <t xml:space="preserve">Наявна проблема обмежує реалізацію нових проєктів, появу нових виробничих потужностей, робочих місць і в результаті стримує економічне зростання Корюківської та інших ТГ. Слід виходити з пропозиціями до регіонального і центрального рівня про забезпечити спрощеного і прозорого процесу отримання доступу до енергетичних мереж для бізнесу, запровадження онлайн-системи видачі техумов. </t>
  </si>
  <si>
    <t xml:space="preserve">1) державні програми
2) обласні програми
3) місцеві програми
4) міжмуніципальне співробітництво
5) інвестиційні проєкти бізнесу (енергогенеруючих компаній)
6) кредити банків
7) організаційне партнерство
</t>
  </si>
  <si>
    <t>1) державні програми
2) обласні програми
3) місцеві програми
4) міжмуніципальне співробітництво
5) інвестиційні проєкти бізнесу (енергогенеруючих компаній)
6) кредити банків</t>
  </si>
  <si>
    <t xml:space="preserve">1) державні програми (Мінцифри та ін.)
2) обласні програми
3) місцеві програми
4) міжмуніципальне співробітництво
5) інвестиційні проєкти бізнесу (провайдери)
6) кредити банків
7) муніципальні запозичення
8) грантові програми
</t>
  </si>
  <si>
    <t xml:space="preserve">Доречно надавати супровід важливим інвестиційним проєктам, сприяти зменшенню часових втрат на підключення до мереж. Слід виходити з пропозиціями до регіонального і центрального рівня про забезпечити спрощеного і прозорого процесу отримання доступу до мереж для бізнесу, запровадження онлайн-системи видачі техумов. </t>
  </si>
  <si>
    <t>проєктна діяльність в рамках міжмуніципального співробітництва</t>
  </si>
  <si>
    <t>З точки зору просторового планування виробничі об'єкти доцільніше розміщувати у спеціально-відведених промислових зонах. Відведені для цього 1-3 групи можуть сформувати таку зону. У подальшому важливо ідентифікувати вільні земельні ділянки, які можна відвести під нові інвестиційні проєкти та розмістити дану інформацію у відкритому просторі, відобразивши можливості інженерно-технічного забезпечення.</t>
  </si>
  <si>
    <r>
      <rPr>
        <sz val="11"/>
        <color theme="9" tint="-0.249977111117893"/>
        <rFont val="Calibri"/>
        <family val="2"/>
        <charset val="204"/>
      </rPr>
      <t>На проблему з газопостачання наголосили як представники влади, так і бізнесу. За словами учасників інтерв'ю та фокус-груп "по всій групі Фірташа дорого підключитись".</t>
    </r>
    <r>
      <rPr>
        <sz val="11"/>
        <color indexed="8"/>
        <rFont val="Calibri"/>
        <family val="2"/>
        <charset val="204"/>
      </rPr>
      <t xml:space="preserve"> Як правило, газ найбільше використовують аграрії, оскільки ним найкраще сушити зерно та зберігати його на елеваторах. </t>
    </r>
  </si>
  <si>
    <t>Слід виходити з пропозиціями до регіонального і центрального рівня про забезпечення спрощеного і прозорого процесу отримання доступу до мереж для бізнесу, запровадження онлайн-системи видачі техумов. З урахуванням різкого здорожчання вартості газу доречно розглядати варіанти переходуна альтернативні джерела енергії.</t>
  </si>
  <si>
    <r>
      <t>За словами керівництва, на 10-15 років "закрите" питання водопостачання. По деяких магістральних водопроводах буде вирішено найближчим часом. Не підтримується</t>
    </r>
    <r>
      <rPr>
        <sz val="11"/>
        <color theme="9" tint="-0.249977111117893"/>
        <rFont val="Calibri"/>
        <family val="2"/>
        <charset val="204"/>
      </rPr>
      <t xml:space="preserve"> </t>
    </r>
    <r>
      <rPr>
        <sz val="11"/>
        <color theme="1"/>
        <rFont val="Calibri"/>
        <family val="2"/>
        <charset val="204"/>
      </rPr>
      <t>аукціонування, з урахуванням негативного досвіду інших міст: "Якщо корпоратизувати водоканали, тариф зросте, якість впаде".</t>
    </r>
    <r>
      <rPr>
        <sz val="11"/>
        <color indexed="53"/>
        <rFont val="Calibri"/>
        <family val="2"/>
        <charset val="204"/>
      </rPr>
      <t xml:space="preserve"> </t>
    </r>
    <r>
      <rPr>
        <sz val="11"/>
        <color indexed="8"/>
        <rFont val="Calibri"/>
        <family val="2"/>
        <charset val="204"/>
      </rPr>
      <t>Втрати води порівняно невеликі, оскільки мережі не зношені. Із 500 тис куб м (підйом), 100 тис куб м забирає КФТП, багато бюджет. Щодо водопостачання у сільській місцевості, то "доля водоканалу така як і сіл, де вони знаходяться" (можна зрозуміти з</t>
    </r>
    <r>
      <rPr>
        <sz val="11"/>
        <color indexed="10"/>
        <rFont val="Calibri"/>
        <family val="2"/>
        <charset val="204"/>
      </rPr>
      <t xml:space="preserve"> закладки 1.2.1</t>
    </r>
    <r>
      <rPr>
        <sz val="11"/>
        <color indexed="8"/>
        <rFont val="Calibri"/>
        <family val="2"/>
        <charset val="204"/>
      </rPr>
      <t>).</t>
    </r>
  </si>
  <si>
    <t>Очисні споруди не старі,  розраховані на 200 тис мешканців. Навантаження невелике. Серед запланованих проєктів у найближчі роки розглядається "Будівництво очисних споруд в м.Корюківка" (вартість близько 15.0 млн грн).</t>
  </si>
  <si>
    <t xml:space="preserve">Потреби щодо модернізації очисних споруд вимагає додаткового опрацюання. Зокрема доречно розглянути можливість та доцільність застосування відмінних від традиційних  джерела фінансування, наприклад муніципальні запозичення  чи місцеві гарантії. </t>
  </si>
  <si>
    <t>1) державні програми
2) обласні програми
3) місцеві програми
4) запозичення                        5)місцеві гарантії</t>
  </si>
  <si>
    <t xml:space="preserve">Учасники фокус-груп звернули увагу на недоліки у сфері управління ТПВ та інших аспектах ("Сміттєві баки дають сморід на весь двір, тварини безпритульні, бомжі"), що знижує інвестиційну й туристичну привабливість міста та негативно впливає на міське середовище. </t>
  </si>
  <si>
    <t>Доречно вивчити кращі практики малих міст в Україні у сфері управління ТПВ, зокрема в приватному секторі громади. Важливо використовувати можливості програм енергозбереження. За потреби варто розглянути питання створення комунального притулку для тварин.</t>
  </si>
  <si>
    <t>Керівництвом ТГ звернуто увагу на надмірну  бюрократію з боку ЦОВВ (Мінцифри) та зміни умов, що ускладнює процес (включаючи англомовні версії подання заявок). Важливо, щоб на центральному рівні враховували інституційну спроможністьТГ та створювали максимально доступні умови для реалізації ініціатив в громадах.</t>
  </si>
  <si>
    <r>
      <t xml:space="preserve">Е-послуги розширюються, </t>
    </r>
    <r>
      <rPr>
        <sz val="11"/>
        <color theme="9" tint="-0.249977111117893"/>
        <rFont val="Calibri"/>
        <family val="2"/>
        <charset val="204"/>
      </rPr>
      <t xml:space="preserve">однак перелік самих послуг для бізнесу доволі обмежений і не відповідає сучасному динамічному бізнес середовищу. Є значна різниця в можливостях Е-послуг, онлайн сервісів, банківсько-торгівельної сфери та можливостей дистанційного навчання міського і сільського населення. </t>
    </r>
  </si>
  <si>
    <r>
      <rPr>
        <sz val="11"/>
        <color indexed="36"/>
        <rFont val="Calibri"/>
        <family val="2"/>
        <charset val="204"/>
      </rPr>
      <t xml:space="preserve">1) Е-врядування
2) ЦНАП (повний пакет Е-послуг для бізнесу)
3) програма розвитку трудових ресурсів (адаптації до потреб економіки)
</t>
    </r>
    <r>
      <rPr>
        <sz val="11"/>
        <color indexed="30"/>
        <rFont val="Calibri"/>
        <family val="2"/>
        <charset val="204"/>
      </rPr>
      <t xml:space="preserve">
</t>
    </r>
  </si>
  <si>
    <t>Доступність Е-послуг та онлайн-сервісів для бізнесу та громадян, дистанційна робота та навчання</t>
  </si>
  <si>
    <r>
      <rPr>
        <sz val="11"/>
        <color theme="9" tint="-0.249977111117893"/>
        <rFont val="Calibri"/>
        <family val="2"/>
        <charset val="204"/>
      </rPr>
      <t xml:space="preserve">Вільних трудових ресурсів немає, чимало працівників доїжджають із сусідніх міст та сіл. Практично на ринку відсутня пропозиція кваліфікованих спеціалістів </t>
    </r>
    <r>
      <rPr>
        <sz val="11"/>
        <color indexed="10"/>
        <rFont val="Calibri"/>
        <family val="2"/>
        <charset val="204"/>
      </rPr>
      <t>(вкладки 1.3.5, 1.3.6</t>
    </r>
    <r>
      <rPr>
        <sz val="11"/>
        <color indexed="8"/>
        <rFont val="Calibri"/>
        <family val="2"/>
        <charset val="204"/>
      </rPr>
      <t xml:space="preserve">). </t>
    </r>
  </si>
  <si>
    <r>
      <t>Можливості перекваліфікації вирішуються зазвичай бізнесом. Водночас, за словами учасників фокус-групи</t>
    </r>
    <r>
      <rPr>
        <sz val="11"/>
        <color theme="9" tint="-0.249977111117893"/>
        <rFont val="Calibri"/>
        <family val="2"/>
        <charset val="204"/>
      </rPr>
      <t xml:space="preserve">, після двох місяців (вартість 20-25 тис грн) перекваліфікації працівники можуть звільнитися і виїхати </t>
    </r>
    <r>
      <rPr>
        <sz val="11"/>
        <color indexed="8"/>
        <rFont val="Calibri"/>
        <family val="2"/>
        <charset val="204"/>
      </rPr>
      <t xml:space="preserve">в інші міста чи закордон. </t>
    </r>
  </si>
  <si>
    <t>Доречним бачиться стимулювання СГД (у т.ч.  через державні програми, які створюють умови для перекваліфікації працівників (наприклад "демонстраційні ферми", "навчанняі стажування в цеху (на робочому місці)" і т.п.). Слід надавати інформаційну підтримку роботодавцям щодо державної підтримки створення робочих місць і перекваліфікації кадрів.</t>
  </si>
  <si>
    <r>
      <rPr>
        <sz val="11"/>
        <color indexed="36"/>
        <rFont val="Calibri"/>
        <family val="2"/>
        <charset val="204"/>
      </rPr>
      <t>1) мапа людського капіталу 
2) програма розвитку трудових ресурсів
3) програми Державного центру зайнятості 
4) програми бізнесу з підготовки кадрі</t>
    </r>
    <r>
      <rPr>
        <sz val="11"/>
        <color rgb="FF7030A0"/>
        <rFont val="Calibri"/>
        <family val="2"/>
        <charset val="204"/>
      </rPr>
      <t>в</t>
    </r>
    <r>
      <rPr>
        <sz val="11"/>
        <color indexed="30"/>
        <rFont val="Calibri"/>
        <family val="2"/>
        <charset val="204"/>
      </rPr>
      <t xml:space="preserve">
</t>
    </r>
  </si>
  <si>
    <r>
      <t>Наявність генплану є позитивним чинником для розуміння бізнесом можливостей і доцільності інвестування. Разом з тим, за словами представників бізнесу - учасників фокус-груп</t>
    </r>
    <r>
      <rPr>
        <sz val="11"/>
        <color indexed="53"/>
        <rFont val="Calibri"/>
        <family val="2"/>
        <charset val="204"/>
      </rPr>
      <t xml:space="preserve"> </t>
    </r>
    <r>
      <rPr>
        <sz val="11"/>
        <color theme="9" tint="-0.249977111117893"/>
        <rFont val="Calibri"/>
        <family val="2"/>
        <charset val="204"/>
      </rPr>
      <t>земельну ділянку важко отримати: "Думаю, що отримати землю для бізнесу нереально. Знайомі хотіли, але їм не дозволили. Невідомо з яких причин." Отримана інформація щодо активів, у т.ч. земельних ділянок (вкладки 4.1, 4.2, 4.3) пропозиції обмежені і не цікаві для інституційних інвесторів.</t>
    </r>
    <r>
      <rPr>
        <sz val="11"/>
        <color indexed="8"/>
        <rFont val="Calibri"/>
        <family val="2"/>
        <charset val="204"/>
      </rPr>
      <t xml:space="preserve"> У той же час на певних умовах вони можуть бути використані місцевим малим бізнесом чи фермерськими господарствами у сільській місцевості. </t>
    </r>
  </si>
  <si>
    <t>консультації, тренінг, семінар, вебінар</t>
  </si>
  <si>
    <t>Доречно розширити перелік земельних ділянок, доступних для інвестування з урахуванням генплану</t>
  </si>
  <si>
    <r>
      <rPr>
        <sz val="11"/>
        <color indexed="53"/>
        <rFont val="Calibri"/>
        <family val="2"/>
        <charset val="204"/>
      </rPr>
      <t>Підготовлені інвестиційні майданчики, з доступом до інженерних мереж, відсутні .</t>
    </r>
    <r>
      <rPr>
        <sz val="11"/>
        <color indexed="8"/>
        <rFont val="Calibri"/>
        <family val="2"/>
        <charset val="204"/>
      </rPr>
      <t xml:space="preserve"> </t>
    </r>
  </si>
  <si>
    <t>Слід продовжити інвестувати публічні кошти у поліпшення доступності до Корюківки та інших, насамперед більших населених пунктів ТГ. Доступність, зниження часових і амортизаційних втират є вагомим фактором інвестиційної привабливості і економічного інтересу бізнесу.</t>
  </si>
  <si>
    <t xml:space="preserve">Мають місце значні нарікання бізнесу на умови, процедури та вартість підключення до енергомереж, передусім до електропостачання. </t>
  </si>
  <si>
    <t>З метою запобігання руйнації малого бізнесу в галузі деревопереробки, збереження робочих місць доречно ініціювати розгляд питання щодо забезпечення лісосировиною місцевих виробничників. Як варіант можна ініціювати, організацію регіональних торгів різних рівнів за участю підприємств однієї категорії (що вирівняє можливості учасників). Одним із критеріїв може бути допуск до участі у торгах лише виробничників (деревообробні підприємства), які мають дозвільні документи на роботу та найманих працівників. Важливою є участь місцевих товаробників до галузевих асоціаціях та напрацюванні пропозицій з урахуванням тенденцій на глобальному і національному ринку. В контексті РПЗ доцільно розглянути можливість регіональної кластеризації бізнесу лісопереробної /деревообробної галузі.</t>
  </si>
  <si>
    <t xml:space="preserve">Представники окремих сфер діяльності зауважили на певних труднощах з доступом до сировини. Зокрема, сировина у ресторанному бізнесу недоступна, є продукти, які не купиш у Корюківці. "У Києві є продукти, можливості, тут нема, привозимо з Києва". </t>
  </si>
  <si>
    <t>1)бази даних (у т.ч. об'єктів, які можуть надаватися в оренду для підприємництва, у т.ч. рибництва)                         2)державна підтримка в АПК</t>
  </si>
  <si>
    <r>
      <t>Відсутність сировини про яку йшлося (свіжа риба, зелень, сири) може бути ідеєю для нових ніш у місцевому бізнесі. Аналіз отриманих матеріалів засвідчив, що місцеві водойми (ставки) майже не використовуються для рибництва. Із 317 га ставків використовується тільки 2 га (</t>
    </r>
    <r>
      <rPr>
        <sz val="11"/>
        <color rgb="FFFF0000"/>
        <rFont val="Calibri"/>
        <family val="2"/>
        <charset val="204"/>
      </rPr>
      <t>закладка 3.3.1</t>
    </r>
    <r>
      <rPr>
        <sz val="11"/>
        <color indexed="30"/>
        <rFont val="Calibri"/>
        <family val="2"/>
        <charset val="204"/>
      </rPr>
      <t>)</t>
    </r>
  </si>
  <si>
    <t xml:space="preserve">Надається державна підтримка СГД в агросекторі, зокрема й фермерським господарствам. </t>
  </si>
  <si>
    <t xml:space="preserve">10. МОТИВАЦІЯ І РЕПУТАЦІЯ ЯК ФАКТОРИ МОЖЛИВОСТІ ТА ДОЦІЛЬНОСТІ СПІВПРАЦЮВАТИ В КОНТЕКСТІ РПЗ </t>
  </si>
  <si>
    <t>Учасники інтерв'ю та фокус груп зазначили, що місто значно змінилось за останні роки в кращий бік.</t>
  </si>
  <si>
    <t>В процесі подальшої роботи над плануванням публічних інвестицій та реалізації проєктів важливо опиратися на потреби різних груп громадян, а також враховувати потреби бізнесу в контексті реінвестування чи залучення нових інвестицій</t>
  </si>
  <si>
    <t xml:space="preserve">Підтведжено готовність стати пілотом РПЗ. "Ми розуміємо, що готові до цього. Ми відкриті. Велике будівництво доріг та в інших сферах впроваджується. В цьому ракурсі варто підтримати Корюківку, Городню Новгород - віддалені форпости та інших… Коштів не завадило б. Державна політика повинна будуватися на основі пропозицій з місць..." (міський голова) </t>
  </si>
  <si>
    <t>Узгодженість стратегії місцевого розвитку з РПЗ (економічна / інвестиційна складова)</t>
  </si>
  <si>
    <r>
      <t xml:space="preserve">Запропоновано сформувати бвчення (з урахуванням наявних пропозицій) у такій редакції: </t>
    </r>
    <r>
      <rPr>
        <sz val="11"/>
        <color rgb="FFFF0000"/>
        <rFont val="Calibri"/>
        <family val="2"/>
        <charset val="204"/>
      </rPr>
      <t>Корюківська громада - регіональний полюс зростання (економічний центр Пн-Сх Чернігівщини) з високим рівнем життя, розвинутою промисловістю і сучасним сільським господарством, комфортна для мешканців, перспективна для молоді, дружня для сусідів, привітна до гостей, справжня туристична перлина Полісся.</t>
    </r>
  </si>
  <si>
    <r>
      <t>Корюківська ТГ за показниками входить в ТОП-10 Рейтингу спрможності територіальних громад, займаючи 6-у сходинку за підсумками 2020 року серед громад чисельністю від 15,0 до 100,0 тис (</t>
    </r>
    <r>
      <rPr>
        <sz val="11"/>
        <color indexed="8"/>
        <rFont val="Calibri"/>
        <family val="2"/>
        <charset val="204"/>
      </rPr>
      <t>https://decentralization.gov.ua/news/13333).          "На сайті спроможності ми добре виглядаємо. ПДФО у нас велике, тому місцеві податки не обтяжливі.</t>
    </r>
  </si>
  <si>
    <r>
      <t xml:space="preserve">Суттєвих скарг з боку бізнесу та жителів немає. </t>
    </r>
    <r>
      <rPr>
        <sz val="11"/>
        <color theme="9" tint="-0.249977111117893"/>
        <rFont val="Calibri"/>
        <family val="2"/>
        <charset val="204"/>
      </rPr>
      <t xml:space="preserve">Зростання невдоволення більше зумовлено проблемами глобального і національного рівні, у т.ч. обмеженнями, зумовленими Covid-19.  "Є ризики, щов майбутньому нам додавши 5% ПДФО, а видатків навантажать на 20%. І винні будемо ми" (інтерв'ю). </t>
    </r>
  </si>
  <si>
    <t xml:space="preserve">Бачиться доцільним розміщення інформації про можливості співпраці з бізнесом, інвестування в рамках РПЗ на наступних етапах </t>
  </si>
  <si>
    <t>На етапі формування моделі РПЗ вимагає додаткового аналізу рівень доступу до певних ресурсів (земля, комунальне майно) чи послуг (енергозабезпечення).</t>
  </si>
  <si>
    <t>Великий та середній бізнес здебільшого позитивно налаштаваний, менше оптимізму у малого і мікробізнесу узв'язку з пандемією через Covid-19. "Могло би бути краще...ми працюємо 3 дні в тиждень. Оптимізму не так багато. Дехто виїздить (за межі ТГ) і закриває діяльність. Останні два роки людей багато негативно налаштованих... Хоча хабарництва не помічали. Нічого не знаю про це. І про рейдерство не чули" (зі слів учасників фокус-групи).</t>
  </si>
  <si>
    <t>Менш оптимістично налаштований малий і мікробізнес. Варто приділти більше уваги цьому сектору місцевої економіки, надавати необхіду інформаційну та іншу підтримку, зокрема через доступність до державних програм.</t>
  </si>
  <si>
    <t>Слід проводити постійний монторинг виконання запланованих заходів та очікуваних результатів, ширше комунікувати з бізнесом та громадськістю, висвітлювати історії успіху.</t>
  </si>
  <si>
    <r>
      <rPr>
        <sz val="11"/>
        <color indexed="36"/>
        <rFont val="Calibri"/>
        <family val="2"/>
        <charset val="204"/>
      </rPr>
      <t>1) моніторинг
2) прямі контакти                    3) інформування</t>
    </r>
    <r>
      <rPr>
        <sz val="11"/>
        <color indexed="8"/>
        <rFont val="Calibri"/>
        <family val="2"/>
        <charset val="204"/>
      </rPr>
      <t xml:space="preserve">
</t>
    </r>
  </si>
  <si>
    <t>Всі учасники інтерв'ю та фокус груп заперечили наявність зазіхань чи рейдерських захоплень. Зі слів керівництва ТГ "все спокійно, рейдерів виселили у сусідні громади. Жоден малий фермер не скаже, що велика компанія поводиться з малими суб'єктами не коректно" .</t>
  </si>
  <si>
    <t>Немає проявів, які б суттєво впливали на можливість займатися бізнесом чи безпеку громадян. Зі слів керівництва ТГ "два роки вже немає тяжких злочинів і вбивств. Це позитивний вплив  економічного становища і належної роботи правоохоронних органів. Є сім'ї в складних обставинах, сімейне насильство".</t>
  </si>
  <si>
    <t xml:space="preserve">В агробізнесі агрохолдинги та невеликі фермерські господарства здебільшого займають різні ніші, відкритих (публічних) нарікань на недобросовісну конкуренцію немає. Малому і мікробізнесу складно конкурувати через брак ресурсів (фінансових, людських тощо).  Зі слів учаснииків фокус-груп "ліцензія за алкоголь непомірно дорога, однакова для магазину АТБ і для малого кафе. Але виручку не можна навіть порівнювати з АТБ маркетом. В АТБ виручка за день така, як у кафе за місцяь. І таких прикладів дуже багато". </t>
  </si>
  <si>
    <t>Позиція місцевої влади доволі релевантна, є готовність стати майдинчоком для цікавого експеременту, це може сприяти додатковому інвестуванню публічних коштів з боку держави. Також є розуміння зовнішніх і внутрішніх ризиків.  Аналогічно це стосується ІГС . "У нас є лозунг: Корюківка – місто можливостей! Тому думаємо, що реально було б використати потенціал і розвиватися в нових умовах та досягнути змін на краще. Ми є центром нового району. В нас потужна лікарня. Комплекс відпочинку шикарний. Є куди ще розвиватися. Був би дуже хороший прецедент. Думаю, що було б кому цим скористатися. Були б нові інвестиції, робочі місця й вигода усім" (Володимир Оніщук, "ГО "КУБ"). Загалом підприємці відкриті, є виробничники, які могли б піти на контакт.</t>
  </si>
  <si>
    <t>Бізнес-потенціал / підприємницьке секредовище</t>
  </si>
  <si>
    <t xml:space="preserve">Транспортна, інженерна, цифрова інфраструктура </t>
  </si>
  <si>
    <t>Розробити програму стимулювання / підтримки (молодих) спеціалістів у сфері охорони здоров'я, з урахуванням потреб ТГ у медичних кадрах</t>
  </si>
  <si>
    <t>Задля розроблення проєкту “Корюківка Smart Cіty” доречно ознайомитися з участю малих українських міст у конкурсах «Smart City Awards» та ініціативами номінантів, а також іншими практиками малих міст</t>
  </si>
  <si>
    <t>Доречно узгодити положення стратегії Корюківської ТГ з Методичними рекомендаціями стратегій розвитку ТГ (затверджується Мінрегіоном). Доречно, щоб стратегія асоціювалась з РПЗ (див. бачення).</t>
  </si>
  <si>
    <t>Муніципальні облігації / місцеві гарантії</t>
  </si>
  <si>
    <t>Можливі джерела фінансування</t>
  </si>
  <si>
    <t>запозичення, аукціонування, кредитні кошти, бюджетні програми</t>
  </si>
  <si>
    <t>бюджетні програми</t>
  </si>
  <si>
    <r>
      <rPr>
        <sz val="7"/>
        <color indexed="8"/>
        <rFont val="Times New Roman"/>
        <family val="1"/>
        <charset val="204"/>
      </rPr>
      <t xml:space="preserve"> </t>
    </r>
    <r>
      <rPr>
        <sz val="11"/>
        <color indexed="8"/>
        <rFont val="Calibri"/>
        <family val="2"/>
        <charset val="204"/>
      </rPr>
      <t>Державна</t>
    </r>
  </si>
  <si>
    <r>
      <rPr>
        <sz val="7"/>
        <color indexed="8"/>
        <rFont val="Times New Roman"/>
        <family val="1"/>
        <charset val="204"/>
      </rPr>
      <t>   </t>
    </r>
    <r>
      <rPr>
        <sz val="11"/>
        <color indexed="8"/>
        <rFont val="Calibri"/>
        <family val="2"/>
        <charset val="204"/>
      </rPr>
      <t>Приватна</t>
    </r>
  </si>
  <si>
    <t>відсутні</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</si>
</sst>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d\.m"/>
    <numFmt numFmtId="166" formatCode="[$-419]General"/>
    <numFmt numFmtId="167" formatCode="0.0"/>
    <numFmt numFmtId="168" formatCode="0.0%"/>
    <numFmt numFmtId="169" formatCode="#,##0;#,##0"/>
  </numFmts>
  <fonts count="112">
    <font>
      <sz val="11"/>
      <color theme="1"/>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1"/>
      <color indexed="8"/>
      <name val="Calibri"/>
      <family val="2"/>
      <charset val="204"/>
    </font>
    <font>
      <sz val="11"/>
      <color indexed="8"/>
      <name val="Calibri"/>
      <family val="2"/>
      <charset val="204"/>
    </font>
    <font>
      <sz val="11"/>
      <color indexed="8"/>
      <name val="Calibri"/>
      <family val="2"/>
      <charset val="204"/>
    </font>
    <font>
      <sz val="11"/>
      <color indexed="8"/>
      <name val="Calibri"/>
      <family val="2"/>
      <charset val="204"/>
    </font>
    <font>
      <sz val="11"/>
      <color indexed="8"/>
      <name val="Calibri"/>
      <family val="2"/>
      <charset val="204"/>
    </font>
    <font>
      <sz val="11"/>
      <color indexed="8"/>
      <name val="Calibri"/>
      <family val="2"/>
      <charset val="204"/>
    </font>
    <font>
      <sz val="11"/>
      <color indexed="8"/>
      <name val="Calibri"/>
      <family val="2"/>
      <charset val="204"/>
    </font>
    <font>
      <sz val="11"/>
      <color indexed="8"/>
      <name val="Calibri"/>
      <family val="2"/>
      <charset val="204"/>
    </font>
    <font>
      <sz val="11"/>
      <color indexed="8"/>
      <name val="Calibri"/>
      <family val="2"/>
      <charset val="204"/>
    </font>
    <font>
      <sz val="11"/>
      <color indexed="8"/>
      <name val="Calibri"/>
      <family val="2"/>
      <charset val="204"/>
    </font>
    <font>
      <sz val="11"/>
      <color indexed="8"/>
      <name val="Calibri"/>
      <family val="2"/>
      <charset val="204"/>
    </font>
    <font>
      <sz val="10"/>
      <color indexed="8"/>
      <name val="Calibri"/>
      <family val="2"/>
      <charset val="204"/>
    </font>
    <font>
      <sz val="11"/>
      <color indexed="8"/>
      <name val="Calibri"/>
      <family val="2"/>
      <charset val="204"/>
    </font>
    <font>
      <sz val="11"/>
      <name val="Arial"/>
      <family val="2"/>
      <charset val="204"/>
    </font>
    <font>
      <i/>
      <sz val="10"/>
      <color indexed="8"/>
      <name val="Arial"/>
      <family val="2"/>
      <charset val="204"/>
    </font>
    <font>
      <sz val="11"/>
      <color indexed="12"/>
      <name val="Calibri"/>
      <family val="2"/>
      <charset val="204"/>
    </font>
    <font>
      <sz val="11"/>
      <color indexed="63"/>
      <name val="Calibri"/>
      <family val="2"/>
      <charset val="204"/>
    </font>
    <font>
      <sz val="11"/>
      <color indexed="8"/>
      <name val="Calibri"/>
      <family val="2"/>
      <charset val="204"/>
    </font>
    <font>
      <b/>
      <sz val="11"/>
      <color indexed="8"/>
      <name val="Calibri"/>
      <family val="2"/>
      <charset val="204"/>
    </font>
    <font>
      <sz val="11"/>
      <color indexed="8"/>
      <name val="Noto Sans Symbols"/>
    </font>
    <font>
      <sz val="8"/>
      <color indexed="8"/>
      <name val="&quot;Times New Roman&quot;"/>
    </font>
    <font>
      <sz val="11"/>
      <color indexed="8"/>
      <name val="&quot;Times New Roman&quot;"/>
    </font>
    <font>
      <sz val="9"/>
      <color indexed="8"/>
      <name val="&quot;Times New Roman&quot;"/>
    </font>
    <font>
      <sz val="8"/>
      <color indexed="63"/>
      <name val="&quot;Times New Roman&quot;"/>
    </font>
    <font>
      <sz val="11"/>
      <color indexed="63"/>
      <name val="&quot;Times New Roman&quot;"/>
    </font>
    <font>
      <sz val="10"/>
      <color indexed="63"/>
      <name val="Calibri"/>
      <family val="2"/>
      <charset val="204"/>
    </font>
    <font>
      <sz val="9"/>
      <color indexed="63"/>
      <name val="&quot;Arial Cyr&quot;"/>
    </font>
    <font>
      <sz val="11"/>
      <color indexed="63"/>
      <name val="Times New Roman"/>
      <family val="1"/>
      <charset val="204"/>
    </font>
    <font>
      <sz val="10"/>
      <color indexed="8"/>
      <name val="&quot;Times New Roman&quot;"/>
    </font>
    <font>
      <sz val="9"/>
      <color indexed="8"/>
      <name val="Calibri"/>
      <family val="2"/>
      <charset val="204"/>
    </font>
    <font>
      <sz val="10"/>
      <color indexed="8"/>
      <name val="Calibri"/>
      <family val="2"/>
      <charset val="204"/>
    </font>
    <font>
      <sz val="7"/>
      <color indexed="8"/>
      <name val="&quot;Times New Roman&quot;"/>
    </font>
    <font>
      <sz val="10"/>
      <color indexed="8"/>
      <name val="Times New Roman"/>
      <family val="1"/>
      <charset val="204"/>
    </font>
    <font>
      <sz val="7"/>
      <color indexed="8"/>
      <name val="Times New Roman"/>
      <family val="1"/>
      <charset val="204"/>
    </font>
    <font>
      <i/>
      <sz val="11"/>
      <color indexed="8"/>
      <name val="Calibri"/>
      <family val="2"/>
      <charset val="204"/>
    </font>
    <font>
      <sz val="11"/>
      <color indexed="8"/>
      <name val="Arial"/>
      <family val="2"/>
      <charset val="204"/>
    </font>
    <font>
      <sz val="11"/>
      <color indexed="8"/>
      <name val="Calibri"/>
      <family val="2"/>
      <charset val="204"/>
    </font>
    <font>
      <sz val="10.5"/>
      <color indexed="8"/>
      <name val="Calibri"/>
      <family val="2"/>
      <charset val="204"/>
    </font>
    <font>
      <sz val="11"/>
      <color indexed="8"/>
      <name val="Arial"/>
      <family val="2"/>
      <charset val="204"/>
    </font>
    <font>
      <b/>
      <sz val="10.5"/>
      <color indexed="8"/>
      <name val="Calibri"/>
      <family val="2"/>
      <charset val="204"/>
    </font>
    <font>
      <sz val="10.5"/>
      <color indexed="8"/>
      <name val="Calibri"/>
      <family val="2"/>
      <charset val="204"/>
    </font>
    <font>
      <sz val="10"/>
      <color indexed="8"/>
      <name val="Calibri"/>
      <family val="2"/>
      <charset val="204"/>
    </font>
    <font>
      <sz val="10.5"/>
      <color indexed="8"/>
      <name val="Calibri"/>
      <family val="2"/>
      <charset val="204"/>
    </font>
    <font>
      <sz val="10.5"/>
      <name val="Calibri"/>
      <family val="2"/>
      <charset val="204"/>
    </font>
    <font>
      <sz val="11"/>
      <color indexed="8"/>
      <name val="Calibri"/>
      <family val="2"/>
      <charset val="204"/>
    </font>
    <font>
      <sz val="11"/>
      <color indexed="8"/>
      <name val="Calibri"/>
      <family val="2"/>
      <charset val="204"/>
    </font>
    <font>
      <b/>
      <sz val="11"/>
      <color indexed="8"/>
      <name val="Calibri"/>
      <family val="2"/>
      <charset val="204"/>
    </font>
    <font>
      <sz val="12"/>
      <color indexed="8"/>
      <name val="Calibri"/>
      <family val="2"/>
      <charset val="204"/>
    </font>
    <font>
      <b/>
      <sz val="11"/>
      <color indexed="8"/>
      <name val="Calibri"/>
      <family val="2"/>
      <charset val="204"/>
    </font>
    <font>
      <sz val="11"/>
      <name val="Calibri"/>
      <family val="2"/>
      <charset val="204"/>
    </font>
    <font>
      <sz val="10"/>
      <color indexed="8"/>
      <name val="Arial"/>
      <family val="2"/>
      <charset val="204"/>
    </font>
    <font>
      <b/>
      <sz val="10"/>
      <color indexed="8"/>
      <name val="Arial"/>
      <family val="2"/>
      <charset val="204"/>
    </font>
    <font>
      <i/>
      <sz val="10"/>
      <color indexed="8"/>
      <name val="Arial"/>
      <family val="2"/>
      <charset val="204"/>
    </font>
    <font>
      <b/>
      <i/>
      <sz val="10"/>
      <color indexed="8"/>
      <name val="Arial"/>
      <family val="2"/>
      <charset val="204"/>
    </font>
    <font>
      <sz val="11"/>
      <color indexed="63"/>
      <name val="Arial"/>
      <family val="2"/>
      <charset val="204"/>
    </font>
    <font>
      <sz val="10"/>
      <color indexed="8"/>
      <name val="Calibri"/>
      <family val="2"/>
      <charset val="204"/>
    </font>
    <font>
      <b/>
      <sz val="11"/>
      <color indexed="8"/>
      <name val="Calibri"/>
      <family val="2"/>
      <charset val="204"/>
    </font>
    <font>
      <sz val="8"/>
      <color indexed="8"/>
      <name val="Calibri"/>
      <family val="2"/>
      <charset val="204"/>
    </font>
    <font>
      <b/>
      <sz val="10"/>
      <color indexed="8"/>
      <name val="Calibri"/>
      <family val="2"/>
      <charset val="204"/>
    </font>
    <font>
      <sz val="11"/>
      <color indexed="10"/>
      <name val="Calibri"/>
      <family val="2"/>
      <charset val="204"/>
    </font>
    <font>
      <sz val="10"/>
      <color indexed="10"/>
      <name val="Calibri"/>
      <family val="2"/>
      <charset val="204"/>
    </font>
    <font>
      <sz val="11"/>
      <color indexed="10"/>
      <name val="Calibri"/>
      <family val="2"/>
      <charset val="204"/>
    </font>
    <font>
      <sz val="11"/>
      <color indexed="10"/>
      <name val="Arial"/>
      <family val="2"/>
      <charset val="204"/>
    </font>
    <font>
      <i/>
      <sz val="10"/>
      <color indexed="10"/>
      <name val="Arial"/>
      <family val="2"/>
      <charset val="204"/>
    </font>
    <font>
      <sz val="11"/>
      <color indexed="10"/>
      <name val="&quot;Times New Roman&quot;"/>
      <charset val="204"/>
    </font>
    <font>
      <sz val="11"/>
      <color indexed="63"/>
      <name val="&quot;Times New Roman&quot;"/>
      <charset val="204"/>
    </font>
    <font>
      <sz val="11"/>
      <color indexed="10"/>
      <name val="Times New Roman"/>
      <family val="1"/>
      <charset val="204"/>
    </font>
    <font>
      <sz val="11"/>
      <color indexed="63"/>
      <name val="Times New Roman"/>
      <family val="1"/>
      <charset val="204"/>
    </font>
    <font>
      <sz val="10"/>
      <color indexed="10"/>
      <name val="&quot;Times New Roman&quot;"/>
      <charset val="204"/>
    </font>
    <font>
      <sz val="10"/>
      <color indexed="8"/>
      <name val="&quot;Times New Roman&quot;"/>
      <charset val="204"/>
    </font>
    <font>
      <sz val="8"/>
      <color indexed="10"/>
      <name val="&quot;Times New Roman&quot;"/>
      <charset val="204"/>
    </font>
    <font>
      <sz val="8"/>
      <color indexed="8"/>
      <name val="&quot;Times New Roman&quot;"/>
      <charset val="204"/>
    </font>
    <font>
      <sz val="7"/>
      <color indexed="10"/>
      <name val="&quot;Times New Roman&quot;"/>
      <charset val="204"/>
    </font>
    <font>
      <sz val="7"/>
      <color indexed="8"/>
      <name val="&quot;Times New Roman&quot;"/>
      <charset val="204"/>
    </font>
    <font>
      <sz val="9"/>
      <color indexed="10"/>
      <name val="&quot;Times New Roman&quot;"/>
      <charset val="204"/>
    </font>
    <font>
      <sz val="9"/>
      <color indexed="8"/>
      <name val="&quot;Times New Roman&quot;"/>
      <charset val="204"/>
    </font>
    <font>
      <sz val="10"/>
      <color indexed="10"/>
      <name val="Times New Roman"/>
      <family val="1"/>
      <charset val="204"/>
    </font>
    <font>
      <sz val="10"/>
      <color indexed="8"/>
      <name val="Times New Roman"/>
      <family val="1"/>
      <charset val="204"/>
    </font>
    <font>
      <sz val="11"/>
      <color indexed="10"/>
      <name val="Calibri"/>
      <family val="2"/>
    </font>
    <font>
      <b/>
      <sz val="10"/>
      <color indexed="10"/>
      <name val="Calibri"/>
      <family val="2"/>
      <charset val="204"/>
    </font>
    <font>
      <sz val="10"/>
      <name val="Arial Cyr"/>
      <charset val="204"/>
    </font>
    <font>
      <b/>
      <sz val="12"/>
      <name val="Times New Roman"/>
      <family val="1"/>
    </font>
    <font>
      <u/>
      <sz val="10"/>
      <name val="Times New Roman"/>
      <family val="1"/>
    </font>
    <font>
      <sz val="10"/>
      <name val="Times New Roman"/>
      <family val="1"/>
    </font>
    <font>
      <b/>
      <sz val="10"/>
      <name val="Times New Roman"/>
      <family val="1"/>
      <charset val="204"/>
    </font>
    <font>
      <b/>
      <sz val="10"/>
      <name val="Arial Cyr"/>
      <charset val="204"/>
    </font>
    <font>
      <sz val="11"/>
      <color indexed="30"/>
      <name val="Calibri"/>
      <family val="2"/>
      <charset val="204"/>
    </font>
    <font>
      <sz val="11"/>
      <color indexed="36"/>
      <name val="Calibri"/>
      <family val="2"/>
      <charset val="204"/>
    </font>
    <font>
      <sz val="11"/>
      <color indexed="53"/>
      <name val="Calibri"/>
      <family val="2"/>
      <charset val="204"/>
    </font>
    <font>
      <u/>
      <sz val="11"/>
      <color indexed="12"/>
      <name val="Calibri"/>
      <family val="2"/>
      <charset val="204"/>
    </font>
    <font>
      <b/>
      <sz val="11"/>
      <color indexed="10"/>
      <name val="Calibri"/>
      <family val="2"/>
      <charset val="204"/>
    </font>
    <font>
      <sz val="11"/>
      <color indexed="8"/>
      <name val="Arial"/>
      <family val="2"/>
    </font>
    <font>
      <sz val="11"/>
      <color theme="1"/>
      <name val="Calibri"/>
      <family val="2"/>
      <charset val="204"/>
      <scheme val="minor"/>
    </font>
    <font>
      <sz val="11"/>
      <color rgb="FF000000"/>
      <name val="Calibri"/>
      <family val="2"/>
      <charset val="204"/>
    </font>
    <font>
      <u/>
      <sz val="11"/>
      <color theme="10"/>
      <name val="Calibri"/>
      <family val="2"/>
      <charset val="204"/>
      <scheme val="minor"/>
    </font>
    <font>
      <sz val="11"/>
      <color theme="1"/>
      <name val="Calibri"/>
      <family val="2"/>
      <scheme val="minor"/>
    </font>
    <font>
      <sz val="11"/>
      <color theme="1"/>
      <name val="Arial"/>
      <family val="2"/>
      <charset val="204"/>
    </font>
    <font>
      <sz val="11"/>
      <color theme="1"/>
      <name val="Calibri"/>
      <family val="2"/>
      <charset val="204"/>
    </font>
    <font>
      <sz val="11"/>
      <color rgb="FFFF0000"/>
      <name val="Calibri"/>
      <family val="2"/>
      <charset val="204"/>
    </font>
    <font>
      <sz val="11"/>
      <color theme="9" tint="-0.249977111117893"/>
      <name val="Calibri"/>
      <family val="2"/>
      <charset val="204"/>
    </font>
    <font>
      <sz val="11"/>
      <color rgb="FFC00000"/>
      <name val="Calibri"/>
      <family val="2"/>
      <charset val="204"/>
    </font>
    <font>
      <sz val="11"/>
      <color rgb="FFFF0000"/>
      <name val="Calibri"/>
      <family val="2"/>
      <charset val="204"/>
      <scheme val="major"/>
    </font>
    <font>
      <sz val="11"/>
      <color rgb="FF173150"/>
      <name val="Calibri"/>
      <family val="2"/>
      <charset val="204"/>
      <scheme val="minor"/>
    </font>
    <font>
      <sz val="11"/>
      <color rgb="FF0070C0"/>
      <name val="Calibri"/>
      <family val="2"/>
      <charset val="204"/>
    </font>
    <font>
      <sz val="11"/>
      <color rgb="FF7030A0"/>
      <name val="Calibri"/>
      <family val="2"/>
      <charset val="204"/>
    </font>
  </fonts>
  <fills count="39">
    <fill>
      <patternFill patternType="none"/>
    </fill>
    <fill>
      <patternFill patternType="gray125"/>
    </fill>
    <fill>
      <patternFill patternType="solid">
        <fgColor indexed="9"/>
        <bgColor indexed="9"/>
      </patternFill>
    </fill>
    <fill>
      <patternFill patternType="solid">
        <fgColor indexed="44"/>
        <bgColor indexed="44"/>
      </patternFill>
    </fill>
    <fill>
      <patternFill patternType="solid">
        <fgColor indexed="44"/>
        <bgColor indexed="64"/>
      </patternFill>
    </fill>
    <fill>
      <patternFill patternType="solid">
        <fgColor indexed="31"/>
        <bgColor indexed="64"/>
      </patternFill>
    </fill>
    <fill>
      <patternFill patternType="solid">
        <fgColor indexed="10"/>
        <bgColor indexed="64"/>
      </patternFill>
    </fill>
    <fill>
      <patternFill patternType="solid">
        <fgColor indexed="17"/>
        <bgColor indexed="64"/>
      </patternFill>
    </fill>
    <fill>
      <patternFill patternType="solid">
        <fgColor indexed="13"/>
        <bgColor indexed="64"/>
      </patternFill>
    </fill>
    <fill>
      <patternFill patternType="solid">
        <fgColor indexed="9"/>
        <bgColor indexed="64"/>
      </patternFill>
    </fill>
    <fill>
      <patternFill patternType="solid">
        <fgColor indexed="29"/>
        <bgColor indexed="64"/>
      </patternFill>
    </fill>
    <fill>
      <patternFill patternType="solid">
        <fgColor indexed="51"/>
        <bgColor indexed="64"/>
      </patternFill>
    </fill>
    <fill>
      <patternFill patternType="solid">
        <fgColor indexed="49"/>
        <bgColor indexed="64"/>
      </patternFill>
    </fill>
    <fill>
      <patternFill patternType="solid">
        <fgColor indexed="43"/>
        <bgColor indexed="64"/>
      </patternFill>
    </fill>
    <fill>
      <patternFill patternType="solid">
        <fgColor indexed="11"/>
        <bgColor indexed="64"/>
      </patternFill>
    </fill>
    <fill>
      <patternFill patternType="solid">
        <fgColor indexed="57"/>
        <bgColor indexed="64"/>
      </patternFill>
    </fill>
    <fill>
      <patternFill patternType="solid">
        <fgColor indexed="57"/>
        <bgColor indexed="9"/>
      </patternFill>
    </fill>
    <fill>
      <patternFill patternType="solid">
        <fgColor indexed="13"/>
        <bgColor indexed="9"/>
      </patternFill>
    </fill>
    <fill>
      <patternFill patternType="solid">
        <fgColor indexed="42"/>
        <bgColor indexed="64"/>
      </patternFill>
    </fill>
    <fill>
      <patternFill patternType="solid">
        <fgColor indexed="40"/>
        <bgColor indexed="64"/>
      </patternFill>
    </fill>
    <fill>
      <patternFill patternType="solid">
        <fgColor indexed="13"/>
        <bgColor indexed="44"/>
      </patternFill>
    </fill>
    <fill>
      <patternFill patternType="solid">
        <fgColor indexed="45"/>
        <bgColor indexed="64"/>
      </patternFill>
    </fill>
    <fill>
      <patternFill patternType="solid">
        <fgColor indexed="11"/>
        <bgColor indexed="9"/>
      </patternFill>
    </fill>
    <fill>
      <patternFill patternType="solid">
        <fgColor indexed="42"/>
        <bgColor indexed="9"/>
      </patternFill>
    </fill>
    <fill>
      <patternFill patternType="solid">
        <fgColor indexed="10"/>
        <bgColor indexed="9"/>
      </patternFill>
    </fill>
    <fill>
      <patternFill patternType="solid">
        <fgColor indexed="52"/>
        <bgColor indexed="9"/>
      </patternFill>
    </fill>
    <fill>
      <patternFill patternType="solid">
        <fgColor indexed="47"/>
        <bgColor indexed="9"/>
      </patternFill>
    </fill>
    <fill>
      <patternFill patternType="solid">
        <fgColor indexed="51"/>
        <bgColor indexed="9"/>
      </patternFill>
    </fill>
    <fill>
      <patternFill patternType="solid">
        <fgColor indexed="44"/>
        <bgColor indexed="9"/>
      </patternFill>
    </fill>
    <fill>
      <patternFill patternType="solid">
        <fgColor indexed="50"/>
        <bgColor indexed="64"/>
      </patternFill>
    </fill>
    <fill>
      <patternFill patternType="solid">
        <fgColor indexed="47"/>
        <bgColor indexed="64"/>
      </patternFill>
    </fill>
    <fill>
      <patternFill patternType="solid">
        <fgColor indexed="53"/>
        <bgColor indexed="64"/>
      </patternFill>
    </fill>
    <fill>
      <patternFill patternType="solid">
        <fgColor indexed="52"/>
        <bgColor indexed="64"/>
      </patternFill>
    </fill>
    <fill>
      <patternFill patternType="solid">
        <fgColor indexed="46"/>
        <bgColor indexed="64"/>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s>
  <borders count="41">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49"/>
      </left>
      <right style="medium">
        <color indexed="49"/>
      </right>
      <top style="medium">
        <color indexed="49"/>
      </top>
      <bottom/>
      <diagonal/>
    </border>
    <border>
      <left style="medium">
        <color indexed="49"/>
      </left>
      <right style="medium">
        <color indexed="49"/>
      </right>
      <top/>
      <bottom style="thick">
        <color indexed="49"/>
      </bottom>
      <diagonal/>
    </border>
    <border>
      <left style="medium">
        <color indexed="49"/>
      </left>
      <right style="medium">
        <color indexed="49"/>
      </right>
      <top/>
      <bottom style="medium">
        <color indexed="49"/>
      </bottom>
      <diagonal/>
    </border>
    <border>
      <left/>
      <right style="medium">
        <color indexed="49"/>
      </right>
      <top/>
      <bottom style="medium">
        <color indexed="49"/>
      </bottom>
      <diagonal/>
    </border>
    <border>
      <left style="medium">
        <color indexed="49"/>
      </left>
      <right style="medium">
        <color indexed="49"/>
      </right>
      <top style="medium">
        <color indexed="49"/>
      </top>
      <bottom style="thick">
        <color indexed="49"/>
      </bottom>
      <diagonal/>
    </border>
    <border>
      <left/>
      <right style="medium">
        <color indexed="49"/>
      </right>
      <top style="medium">
        <color indexed="49"/>
      </top>
      <bottom style="thick">
        <color indexed="49"/>
      </bottom>
      <diagonal/>
    </border>
    <border>
      <left style="medium">
        <color indexed="49"/>
      </left>
      <right style="medium">
        <color indexed="49"/>
      </right>
      <top/>
      <bottom/>
      <diagonal/>
    </border>
    <border>
      <left/>
      <right style="medium">
        <color indexed="49"/>
      </right>
      <top/>
      <bottom/>
      <diagonal/>
    </border>
    <border>
      <left/>
      <right style="medium">
        <color indexed="49"/>
      </right>
      <top style="medium">
        <color indexed="49"/>
      </top>
      <bottom/>
      <diagonal/>
    </border>
    <border>
      <left/>
      <right style="medium">
        <color indexed="49"/>
      </right>
      <top/>
      <bottom style="thick">
        <color indexed="49"/>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8"/>
      </right>
      <top style="thin">
        <color indexed="64"/>
      </top>
      <bottom style="thin">
        <color indexed="64"/>
      </bottom>
      <diagonal/>
    </border>
    <border>
      <left/>
      <right/>
      <top style="thin">
        <color indexed="8"/>
      </top>
      <bottom style="thin">
        <color indexed="8"/>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8"/>
      </left>
      <right style="thin">
        <color indexed="8"/>
      </right>
      <top style="thin">
        <color indexed="64"/>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8"/>
      </bottom>
      <diagonal/>
    </border>
    <border>
      <left style="thin">
        <color indexed="8"/>
      </left>
      <right/>
      <top style="thin">
        <color indexed="64"/>
      </top>
      <bottom/>
      <diagonal/>
    </border>
  </borders>
  <cellStyleXfs count="10">
    <xf numFmtId="0" fontId="0" fillId="0" borderId="0"/>
    <xf numFmtId="166" fontId="100" fillId="0" borderId="0"/>
    <xf numFmtId="0" fontId="101" fillId="0" borderId="0" applyNumberFormat="0" applyFill="0" applyBorder="0" applyAlignment="0" applyProtection="0"/>
    <xf numFmtId="0" fontId="87" fillId="0" borderId="0"/>
    <xf numFmtId="0" fontId="100" fillId="0" borderId="0"/>
    <xf numFmtId="0" fontId="102" fillId="0" borderId="0"/>
    <xf numFmtId="0" fontId="100" fillId="0" borderId="0"/>
    <xf numFmtId="0" fontId="99" fillId="0" borderId="0"/>
    <xf numFmtId="9" fontId="42" fillId="0" borderId="0" applyFont="0" applyFill="0" applyBorder="0" applyAlignment="0" applyProtection="0"/>
    <xf numFmtId="9" fontId="51" fillId="0" borderId="0" applyFont="0" applyFill="0" applyBorder="0" applyAlignment="0" applyProtection="0"/>
  </cellStyleXfs>
  <cellXfs count="492">
    <xf numFmtId="0" fontId="0" fillId="0" borderId="0" xfId="0" applyFont="1" applyAlignment="1"/>
    <xf numFmtId="0" fontId="17" fillId="0" borderId="0" xfId="0" applyFont="1" applyAlignment="1">
      <alignment horizontal="left" vertical="center"/>
    </xf>
    <xf numFmtId="0" fontId="19" fillId="0" borderId="0" xfId="0" applyFont="1"/>
    <xf numFmtId="0" fontId="18" fillId="0" borderId="1" xfId="0" applyFont="1" applyBorder="1" applyAlignment="1">
      <alignment vertical="center" wrapText="1"/>
    </xf>
    <xf numFmtId="0" fontId="18" fillId="2" borderId="1" xfId="0" applyFont="1" applyFill="1" applyBorder="1" applyAlignment="1">
      <alignment vertical="center" wrapText="1"/>
    </xf>
    <xf numFmtId="0" fontId="21" fillId="0" borderId="1" xfId="0" applyFont="1" applyBorder="1" applyAlignment="1">
      <alignment horizontal="center" vertical="center"/>
    </xf>
    <xf numFmtId="164" fontId="18" fillId="2" borderId="1" xfId="0" applyNumberFormat="1" applyFont="1" applyFill="1" applyBorder="1" applyAlignment="1">
      <alignment vertical="center" wrapText="1"/>
    </xf>
    <xf numFmtId="0" fontId="19" fillId="0" borderId="0" xfId="0" applyFont="1" applyAlignment="1">
      <alignment horizontal="right"/>
    </xf>
    <xf numFmtId="165" fontId="18" fillId="2" borderId="1" xfId="0" applyNumberFormat="1" applyFont="1" applyFill="1" applyBorder="1" applyAlignment="1">
      <alignment vertical="center" wrapText="1"/>
    </xf>
    <xf numFmtId="165" fontId="19" fillId="0" borderId="0" xfId="0" applyNumberFormat="1" applyFont="1" applyAlignment="1">
      <alignment horizontal="right"/>
    </xf>
    <xf numFmtId="164" fontId="18" fillId="2" borderId="1" xfId="0" applyNumberFormat="1" applyFont="1" applyFill="1" applyBorder="1" applyAlignment="1">
      <alignment horizontal="right" vertical="center" wrapText="1"/>
    </xf>
    <xf numFmtId="0" fontId="19" fillId="2" borderId="0" xfId="0" applyFont="1" applyFill="1"/>
    <xf numFmtId="0" fontId="19" fillId="0" borderId="0" xfId="0" applyFont="1" applyAlignment="1"/>
    <xf numFmtId="0" fontId="17" fillId="3" borderId="1" xfId="0" applyFont="1" applyFill="1" applyBorder="1" applyAlignment="1">
      <alignment vertical="center" wrapText="1"/>
    </xf>
    <xf numFmtId="0" fontId="18" fillId="3" borderId="1" xfId="0" applyFont="1" applyFill="1" applyBorder="1" applyAlignment="1">
      <alignment horizontal="center" vertical="center" wrapText="1"/>
    </xf>
    <xf numFmtId="0" fontId="17" fillId="0" borderId="1" xfId="0" applyFont="1" applyBorder="1"/>
    <xf numFmtId="0" fontId="22" fillId="0" borderId="0" xfId="0" applyFont="1" applyAlignment="1">
      <alignment horizontal="left" vertical="center"/>
    </xf>
    <xf numFmtId="0" fontId="17" fillId="0" borderId="0" xfId="0" applyFont="1"/>
    <xf numFmtId="0" fontId="24" fillId="3" borderId="1" xfId="0" applyFont="1" applyFill="1" applyBorder="1" applyAlignment="1">
      <alignment vertical="center" wrapText="1"/>
    </xf>
    <xf numFmtId="0" fontId="24" fillId="3" borderId="1" xfId="0" applyFont="1" applyFill="1" applyBorder="1" applyAlignment="1">
      <alignment horizontal="center" vertical="center" wrapText="1"/>
    </xf>
    <xf numFmtId="0" fontId="24" fillId="0" borderId="1" xfId="0" applyFont="1" applyBorder="1" applyAlignment="1">
      <alignment vertical="center" wrapText="1"/>
    </xf>
    <xf numFmtId="0" fontId="25" fillId="0" borderId="1" xfId="0" applyFont="1" applyBorder="1" applyAlignment="1">
      <alignment vertical="center" wrapText="1"/>
    </xf>
    <xf numFmtId="0" fontId="24" fillId="0" borderId="1" xfId="0" applyFont="1" applyBorder="1" applyAlignment="1">
      <alignment horizontal="left" vertical="center" wrapText="1"/>
    </xf>
    <xf numFmtId="0" fontId="26" fillId="0" borderId="1" xfId="0" applyFont="1" applyBorder="1" applyAlignment="1">
      <alignment horizontal="left" vertical="center" wrapText="1"/>
    </xf>
    <xf numFmtId="0" fontId="17" fillId="0" borderId="3" xfId="0" applyFont="1" applyBorder="1"/>
    <xf numFmtId="0" fontId="27" fillId="0" borderId="1" xfId="0" applyFont="1" applyBorder="1" applyAlignment="1">
      <alignment wrapText="1"/>
    </xf>
    <xf numFmtId="0" fontId="28" fillId="0" borderId="4" xfId="0" applyFont="1" applyBorder="1" applyAlignment="1">
      <alignment wrapText="1"/>
    </xf>
    <xf numFmtId="0" fontId="29" fillId="0" borderId="1" xfId="0" applyFont="1" applyBorder="1" applyAlignment="1">
      <alignment horizontal="right"/>
    </xf>
    <xf numFmtId="0" fontId="30" fillId="0" borderId="1" xfId="0" applyFont="1" applyBorder="1" applyAlignment="1">
      <alignment wrapText="1"/>
    </xf>
    <xf numFmtId="0" fontId="32" fillId="0" borderId="1" xfId="0" applyFont="1" applyBorder="1" applyAlignment="1">
      <alignment vertical="center" wrapText="1"/>
    </xf>
    <xf numFmtId="0" fontId="33" fillId="0" borderId="5" xfId="0" applyFont="1" applyBorder="1" applyAlignment="1">
      <alignment horizontal="right"/>
    </xf>
    <xf numFmtId="0" fontId="31" fillId="0" borderId="5" xfId="0" applyFont="1" applyBorder="1" applyAlignment="1">
      <alignment wrapText="1"/>
    </xf>
    <xf numFmtId="0" fontId="19" fillId="0" borderId="0" xfId="0" applyFont="1" applyAlignment="1">
      <alignment wrapText="1"/>
    </xf>
    <xf numFmtId="0" fontId="18" fillId="3" borderId="1" xfId="0" applyFont="1" applyFill="1" applyBorder="1" applyAlignment="1">
      <alignment vertical="center" wrapText="1"/>
    </xf>
    <xf numFmtId="0" fontId="37" fillId="0" borderId="1" xfId="0" applyFont="1" applyBorder="1" applyAlignment="1">
      <alignment vertical="center" wrapText="1"/>
    </xf>
    <xf numFmtId="0" fontId="29" fillId="0" borderId="1" xfId="0" applyFont="1" applyBorder="1" applyAlignment="1">
      <alignment wrapText="1"/>
    </xf>
    <xf numFmtId="0" fontId="29" fillId="0" borderId="0" xfId="0" applyFont="1" applyAlignment="1">
      <alignment wrapText="1"/>
    </xf>
    <xf numFmtId="0" fontId="17" fillId="0" borderId="0" xfId="0" applyFont="1" applyAlignment="1">
      <alignment wrapText="1"/>
    </xf>
    <xf numFmtId="0" fontId="17"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23" fillId="3" borderId="6" xfId="0" applyFont="1" applyFill="1" applyBorder="1" applyAlignment="1">
      <alignment horizontal="center" vertical="center" wrapText="1"/>
    </xf>
    <xf numFmtId="0" fontId="17" fillId="0" borderId="6" xfId="0" applyFont="1" applyBorder="1" applyAlignment="1">
      <alignment vertical="center" wrapText="1"/>
    </xf>
    <xf numFmtId="0" fontId="44" fillId="0" borderId="7" xfId="0" applyFont="1" applyBorder="1" applyAlignment="1">
      <alignment vertical="center" wrapText="1"/>
    </xf>
    <xf numFmtId="0" fontId="44" fillId="4" borderId="6" xfId="0" applyFont="1" applyFill="1" applyBorder="1" applyAlignment="1">
      <alignment horizontal="center" vertical="center" wrapText="1"/>
    </xf>
    <xf numFmtId="0" fontId="44" fillId="0" borderId="6" xfId="0" applyFont="1" applyBorder="1" applyAlignment="1">
      <alignment vertical="center" wrapText="1"/>
    </xf>
    <xf numFmtId="0" fontId="45" fillId="0" borderId="0" xfId="0" applyFont="1" applyAlignment="1"/>
    <xf numFmtId="0" fontId="47" fillId="0" borderId="6" xfId="0" applyFont="1" applyBorder="1" applyAlignment="1">
      <alignment vertical="center" wrapText="1"/>
    </xf>
    <xf numFmtId="0" fontId="43" fillId="0" borderId="0" xfId="0" applyFont="1" applyAlignment="1">
      <alignment horizontal="left" vertical="center" indent="6"/>
    </xf>
    <xf numFmtId="0" fontId="44" fillId="4" borderId="8" xfId="0" applyFont="1" applyFill="1" applyBorder="1" applyAlignment="1">
      <alignment horizontal="center" vertical="center" wrapText="1"/>
    </xf>
    <xf numFmtId="0" fontId="44" fillId="4" borderId="6" xfId="0" applyFont="1" applyFill="1" applyBorder="1" applyAlignment="1">
      <alignment horizontal="center" vertical="center"/>
    </xf>
    <xf numFmtId="0" fontId="46" fillId="4" borderId="9" xfId="0" applyFont="1" applyFill="1" applyBorder="1" applyAlignment="1">
      <alignment horizontal="center" vertical="center"/>
    </xf>
    <xf numFmtId="0" fontId="44" fillId="0" borderId="10" xfId="0" applyFont="1" applyBorder="1" applyAlignment="1">
      <alignment vertical="center"/>
    </xf>
    <xf numFmtId="0" fontId="48" fillId="4" borderId="6" xfId="0" applyFont="1" applyFill="1" applyBorder="1" applyAlignment="1">
      <alignment horizontal="center" vertical="center" wrapText="1"/>
    </xf>
    <xf numFmtId="0" fontId="48" fillId="4" borderId="6" xfId="0" applyFont="1" applyFill="1" applyBorder="1" applyAlignment="1">
      <alignment vertical="center" wrapText="1"/>
    </xf>
    <xf numFmtId="0" fontId="49" fillId="0" borderId="6" xfId="0" applyFont="1" applyBorder="1" applyAlignment="1">
      <alignment horizontal="left" vertical="top" wrapText="1"/>
    </xf>
    <xf numFmtId="10" fontId="49" fillId="0" borderId="6" xfId="0" applyNumberFormat="1" applyFont="1" applyBorder="1" applyAlignment="1">
      <alignment horizontal="left" vertical="top" wrapText="1"/>
    </xf>
    <xf numFmtId="0" fontId="50" fillId="0" borderId="6" xfId="0" applyFont="1" applyBorder="1" applyAlignment="1">
      <alignment horizontal="left" vertical="top" wrapText="1"/>
    </xf>
    <xf numFmtId="10" fontId="50" fillId="0" borderId="6" xfId="0" applyNumberFormat="1" applyFont="1" applyBorder="1" applyAlignment="1">
      <alignment horizontal="left" vertical="top" wrapText="1"/>
    </xf>
    <xf numFmtId="0" fontId="0" fillId="0" borderId="6" xfId="0" applyBorder="1" applyAlignment="1">
      <alignment horizontal="left" vertical="top"/>
    </xf>
    <xf numFmtId="166" fontId="47" fillId="0" borderId="1" xfId="1" applyFont="1" applyBorder="1" applyAlignment="1">
      <alignment horizontal="left" vertical="top" wrapText="1"/>
    </xf>
    <xf numFmtId="166" fontId="100" fillId="0" borderId="1" xfId="1" applyBorder="1" applyAlignment="1">
      <alignment horizontal="left" vertical="top"/>
    </xf>
    <xf numFmtId="166" fontId="100" fillId="0" borderId="1" xfId="1" applyBorder="1" applyAlignment="1">
      <alignment horizontal="left" vertical="top" wrapText="1"/>
    </xf>
    <xf numFmtId="0" fontId="0" fillId="0" borderId="6" xfId="0" applyBorder="1"/>
    <xf numFmtId="0" fontId="0" fillId="0" borderId="0" xfId="0"/>
    <xf numFmtId="0" fontId="52" fillId="4" borderId="11" xfId="0" applyFont="1" applyFill="1" applyBorder="1" applyAlignment="1">
      <alignment horizontal="center" vertical="center" wrapText="1"/>
    </xf>
    <xf numFmtId="0" fontId="52" fillId="4" borderId="12" xfId="0" applyFont="1" applyFill="1" applyBorder="1" applyAlignment="1">
      <alignment horizontal="center" vertical="center" wrapText="1"/>
    </xf>
    <xf numFmtId="0" fontId="52" fillId="5" borderId="13" xfId="0" applyFont="1" applyFill="1" applyBorder="1" applyAlignment="1">
      <alignment horizontal="left" vertical="center" wrapText="1" indent="5"/>
    </xf>
    <xf numFmtId="167" fontId="53" fillId="5" borderId="14" xfId="0" applyNumberFormat="1" applyFont="1" applyFill="1" applyBorder="1" applyAlignment="1">
      <alignment horizontal="center" vertical="center" wrapText="1"/>
    </xf>
    <xf numFmtId="168" fontId="53" fillId="5" borderId="14" xfId="8" applyNumberFormat="1" applyFont="1" applyFill="1" applyBorder="1" applyAlignment="1">
      <alignment horizontal="center" vertical="center" wrapText="1"/>
    </xf>
    <xf numFmtId="0" fontId="52" fillId="0" borderId="13" xfId="0" applyFont="1" applyBorder="1" applyAlignment="1">
      <alignment vertical="center" wrapText="1"/>
    </xf>
    <xf numFmtId="167" fontId="53" fillId="0" borderId="14" xfId="0" applyNumberFormat="1" applyFont="1" applyBorder="1" applyAlignment="1">
      <alignment horizontal="center" vertical="center" wrapText="1"/>
    </xf>
    <xf numFmtId="0" fontId="52" fillId="5" borderId="13" xfId="0" applyFont="1" applyFill="1" applyBorder="1" applyAlignment="1">
      <alignment vertical="center" wrapText="1"/>
    </xf>
    <xf numFmtId="0" fontId="52" fillId="0" borderId="13" xfId="0" applyFont="1" applyBorder="1" applyAlignment="1">
      <alignment horizontal="left" vertical="center" wrapText="1" indent="3"/>
    </xf>
    <xf numFmtId="0" fontId="52" fillId="5" borderId="13" xfId="0" applyFont="1" applyFill="1" applyBorder="1" applyAlignment="1">
      <alignment horizontal="left" vertical="center" wrapText="1" indent="3"/>
    </xf>
    <xf numFmtId="0" fontId="53" fillId="5" borderId="14" xfId="0" applyFont="1" applyFill="1" applyBorder="1" applyAlignment="1">
      <alignment horizontal="center" vertical="center" wrapText="1"/>
    </xf>
    <xf numFmtId="0" fontId="52" fillId="0" borderId="13" xfId="0" applyFont="1" applyBorder="1" applyAlignment="1">
      <alignment horizontal="left" vertical="center" wrapText="1" indent="5"/>
    </xf>
    <xf numFmtId="0" fontId="53" fillId="0" borderId="14" xfId="0" applyFont="1" applyBorder="1" applyAlignment="1">
      <alignment horizontal="center" vertical="center" wrapText="1"/>
    </xf>
    <xf numFmtId="0" fontId="51" fillId="5" borderId="13" xfId="0" applyFont="1" applyFill="1" applyBorder="1" applyAlignment="1">
      <alignment horizontal="left" vertical="center" wrapText="1" indent="4"/>
    </xf>
    <xf numFmtId="0" fontId="51" fillId="0" borderId="13" xfId="0" applyFont="1" applyBorder="1" applyAlignment="1">
      <alignment horizontal="left" vertical="center" wrapText="1" indent="4"/>
    </xf>
    <xf numFmtId="0" fontId="16" fillId="0" borderId="0" xfId="0" applyFont="1"/>
    <xf numFmtId="0" fontId="52" fillId="4" borderId="15" xfId="0" applyFont="1" applyFill="1" applyBorder="1" applyAlignment="1">
      <alignment horizontal="center" vertical="center" wrapText="1"/>
    </xf>
    <xf numFmtId="0" fontId="52" fillId="4" borderId="16" xfId="0" applyFont="1" applyFill="1" applyBorder="1" applyAlignment="1">
      <alignment horizontal="center" vertical="center" wrapText="1"/>
    </xf>
    <xf numFmtId="0" fontId="52" fillId="5" borderId="13" xfId="0" applyFont="1" applyFill="1" applyBorder="1" applyAlignment="1">
      <alignment horizontal="center" vertical="center" wrapText="1"/>
    </xf>
    <xf numFmtId="0" fontId="52" fillId="0" borderId="17" xfId="0" applyFont="1" applyBorder="1" applyAlignment="1">
      <alignment vertical="center" wrapText="1"/>
    </xf>
    <xf numFmtId="0" fontId="52" fillId="0" borderId="18" xfId="0" applyFont="1" applyBorder="1" applyAlignment="1">
      <alignment horizontal="center" vertical="center" wrapText="1"/>
    </xf>
    <xf numFmtId="0" fontId="16" fillId="4" borderId="6" xfId="0" applyFont="1" applyFill="1" applyBorder="1" applyAlignment="1">
      <alignment vertical="center" wrapText="1"/>
    </xf>
    <xf numFmtId="0" fontId="16" fillId="0" borderId="6" xfId="0" applyFont="1" applyBorder="1" applyAlignment="1">
      <alignment vertical="center" wrapText="1"/>
    </xf>
    <xf numFmtId="0" fontId="52" fillId="4" borderId="19" xfId="0" applyFont="1" applyFill="1" applyBorder="1" applyAlignment="1">
      <alignment horizontal="center" vertical="center" wrapText="1"/>
    </xf>
    <xf numFmtId="0" fontId="52" fillId="4" borderId="20" xfId="0" applyFont="1" applyFill="1" applyBorder="1" applyAlignment="1">
      <alignment horizontal="center" vertical="center" wrapText="1"/>
    </xf>
    <xf numFmtId="0" fontId="52" fillId="5" borderId="17" xfId="0" applyFont="1" applyFill="1" applyBorder="1" applyAlignment="1">
      <alignment horizontal="left" vertical="center" wrapText="1" indent="3"/>
    </xf>
    <xf numFmtId="0" fontId="53" fillId="0" borderId="18" xfId="0" applyFont="1" applyFill="1" applyBorder="1" applyAlignment="1">
      <alignment horizontal="center" vertical="center" wrapText="1"/>
    </xf>
    <xf numFmtId="0" fontId="54" fillId="0" borderId="6" xfId="6" applyFont="1" applyBorder="1" applyAlignment="1">
      <alignment horizontal="left" vertical="top" wrapText="1"/>
    </xf>
    <xf numFmtId="0" fontId="54" fillId="0" borderId="6" xfId="6" applyFont="1" applyBorder="1" applyAlignment="1">
      <alignment vertical="center" wrapText="1"/>
    </xf>
    <xf numFmtId="0" fontId="54" fillId="0" borderId="21" xfId="6" applyFont="1" applyBorder="1" applyAlignment="1">
      <alignment horizontal="left" vertical="top" wrapText="1"/>
    </xf>
    <xf numFmtId="0" fontId="0" fillId="6" borderId="0" xfId="0" applyFont="1" applyFill="1" applyAlignment="1"/>
    <xf numFmtId="0" fontId="19" fillId="6" borderId="0" xfId="0" applyFont="1" applyFill="1" applyAlignment="1"/>
    <xf numFmtId="0" fontId="0" fillId="0" borderId="6" xfId="0" applyFont="1" applyBorder="1" applyAlignment="1"/>
    <xf numFmtId="10" fontId="0" fillId="0" borderId="6" xfId="0" applyNumberFormat="1" applyFont="1" applyBorder="1" applyAlignment="1"/>
    <xf numFmtId="0" fontId="0" fillId="7" borderId="0" xfId="0" applyFont="1" applyFill="1" applyAlignment="1"/>
    <xf numFmtId="0" fontId="0" fillId="0" borderId="6" xfId="0" applyFont="1" applyBorder="1" applyAlignment="1">
      <alignment wrapText="1"/>
    </xf>
    <xf numFmtId="0" fontId="44" fillId="0" borderId="6" xfId="0" applyFont="1" applyFill="1" applyBorder="1" applyAlignment="1">
      <alignment vertical="center" wrapText="1"/>
    </xf>
    <xf numFmtId="0" fontId="51" fillId="5" borderId="14" xfId="0" applyFont="1" applyFill="1" applyBorder="1" applyAlignment="1">
      <alignment horizontal="center" vertical="center" wrapText="1"/>
    </xf>
    <xf numFmtId="9" fontId="51" fillId="5" borderId="14" xfId="8" applyFont="1" applyFill="1" applyBorder="1" applyAlignment="1">
      <alignment horizontal="center" vertical="center" wrapText="1"/>
    </xf>
    <xf numFmtId="0" fontId="51" fillId="0" borderId="14" xfId="0" applyFont="1" applyBorder="1" applyAlignment="1">
      <alignment horizontal="center" vertical="center" wrapText="1"/>
    </xf>
    <xf numFmtId="0" fontId="52" fillId="0" borderId="13" xfId="0" applyFont="1" applyBorder="1" applyAlignment="1">
      <alignment horizontal="center" vertical="center" wrapText="1"/>
    </xf>
    <xf numFmtId="0" fontId="16" fillId="0" borderId="6" xfId="0" applyFont="1" applyBorder="1" applyAlignment="1">
      <alignment horizontal="center" vertical="center" wrapText="1"/>
    </xf>
    <xf numFmtId="0" fontId="15" fillId="4" borderId="6" xfId="0" applyFont="1" applyFill="1" applyBorder="1" applyAlignment="1">
      <alignment vertical="center" wrapText="1"/>
    </xf>
    <xf numFmtId="0" fontId="57" fillId="2" borderId="1" xfId="6" applyFont="1" applyFill="1" applyBorder="1" applyAlignment="1">
      <alignment horizontal="center" vertical="center" wrapText="1"/>
    </xf>
    <xf numFmtId="0" fontId="15" fillId="0" borderId="6" xfId="0" applyFont="1" applyBorder="1" applyAlignment="1">
      <alignment horizontal="center" vertical="center" wrapText="1"/>
    </xf>
    <xf numFmtId="0" fontId="57" fillId="2" borderId="1" xfId="4" applyFont="1" applyFill="1" applyBorder="1" applyAlignment="1">
      <alignment horizontal="left" vertical="center"/>
    </xf>
    <xf numFmtId="0" fontId="59" fillId="2" borderId="1" xfId="4" applyFont="1" applyFill="1" applyBorder="1" applyAlignment="1">
      <alignment horizontal="center" vertical="center" wrapText="1"/>
    </xf>
    <xf numFmtId="0" fontId="58" fillId="2" borderId="1" xfId="4" applyFont="1" applyFill="1" applyBorder="1" applyAlignment="1">
      <alignment horizontal="left" vertical="center" wrapText="1"/>
    </xf>
    <xf numFmtId="0" fontId="58" fillId="2" borderId="1" xfId="4" applyFont="1" applyFill="1" applyBorder="1" applyAlignment="1">
      <alignment horizontal="left" vertical="center"/>
    </xf>
    <xf numFmtId="0" fontId="57" fillId="2" borderId="1" xfId="4" applyFont="1" applyFill="1" applyBorder="1" applyAlignment="1">
      <alignment horizontal="left" vertical="center" wrapText="1"/>
    </xf>
    <xf numFmtId="0" fontId="57" fillId="2" borderId="4" xfId="4" applyFont="1" applyFill="1" applyBorder="1" applyAlignment="1">
      <alignment horizontal="left" vertical="center" wrapText="1"/>
    </xf>
    <xf numFmtId="0" fontId="57" fillId="2" borderId="2" xfId="4" applyFont="1" applyFill="1" applyBorder="1" applyAlignment="1">
      <alignment horizontal="left" vertical="center" wrapText="1"/>
    </xf>
    <xf numFmtId="0" fontId="57" fillId="2" borderId="0" xfId="4" applyFont="1" applyFill="1" applyBorder="1" applyAlignment="1">
      <alignment horizontal="left" vertical="center" wrapText="1"/>
    </xf>
    <xf numFmtId="14" fontId="58" fillId="2" borderId="1" xfId="4" applyNumberFormat="1" applyFont="1" applyFill="1" applyBorder="1" applyAlignment="1">
      <alignment horizontal="left" vertical="center"/>
    </xf>
    <xf numFmtId="0" fontId="60" fillId="2" borderId="1" xfId="4" applyFont="1" applyFill="1" applyBorder="1" applyAlignment="1">
      <alignment horizontal="center" vertical="center" wrapText="1"/>
    </xf>
    <xf numFmtId="2" fontId="59" fillId="2" borderId="1" xfId="4" applyNumberFormat="1" applyFont="1" applyFill="1" applyBorder="1" applyAlignment="1">
      <alignment horizontal="center" vertical="center" wrapText="1"/>
    </xf>
    <xf numFmtId="10" fontId="59" fillId="2" borderId="0" xfId="4" applyNumberFormat="1" applyFont="1" applyFill="1" applyBorder="1" applyAlignment="1">
      <alignment horizontal="center" vertical="center" wrapText="1"/>
    </xf>
    <xf numFmtId="0" fontId="59" fillId="2" borderId="0" xfId="4" applyFont="1" applyFill="1" applyBorder="1" applyAlignment="1">
      <alignment horizontal="center" vertical="center"/>
    </xf>
    <xf numFmtId="0" fontId="57" fillId="2" borderId="22" xfId="4" applyFont="1" applyFill="1" applyBorder="1" applyAlignment="1">
      <alignment horizontal="left" vertical="center" wrapText="1"/>
    </xf>
    <xf numFmtId="10" fontId="59" fillId="2" borderId="22" xfId="4" applyNumberFormat="1" applyFont="1" applyFill="1" applyBorder="1" applyAlignment="1">
      <alignment horizontal="center" vertical="center" wrapText="1"/>
    </xf>
    <xf numFmtId="0" fontId="59" fillId="2" borderId="22" xfId="4" applyFont="1" applyFill="1" applyBorder="1" applyAlignment="1">
      <alignment horizontal="center" vertical="center"/>
    </xf>
    <xf numFmtId="0" fontId="43" fillId="4" borderId="6" xfId="0" applyFont="1" applyFill="1" applyBorder="1" applyAlignment="1">
      <alignment horizontal="center" vertical="center" wrapText="1"/>
    </xf>
    <xf numFmtId="0" fontId="43" fillId="0" borderId="6" xfId="0" applyFont="1" applyBorder="1" applyAlignment="1">
      <alignment horizontal="center" vertical="center" wrapText="1"/>
    </xf>
    <xf numFmtId="0" fontId="45" fillId="8" borderId="0" xfId="0" applyFont="1" applyFill="1" applyAlignment="1"/>
    <xf numFmtId="0" fontId="58" fillId="2" borderId="0" xfId="4" applyFont="1" applyFill="1" applyBorder="1" applyAlignment="1">
      <alignment horizontal="center" vertical="center" wrapText="1"/>
    </xf>
    <xf numFmtId="0" fontId="58" fillId="2" borderId="5" xfId="4" applyFont="1" applyFill="1" applyBorder="1" applyAlignment="1">
      <alignment horizontal="left" vertical="center"/>
    </xf>
    <xf numFmtId="0" fontId="58" fillId="2" borderId="1" xfId="4" applyFont="1" applyFill="1" applyBorder="1" applyAlignment="1">
      <alignment horizontal="center" vertical="center"/>
    </xf>
    <xf numFmtId="0" fontId="58" fillId="2" borderId="4" xfId="4" applyFont="1" applyFill="1" applyBorder="1" applyAlignment="1">
      <alignment horizontal="center" vertical="center"/>
    </xf>
    <xf numFmtId="0" fontId="59" fillId="2" borderId="23" xfId="4" applyFont="1" applyFill="1" applyBorder="1" applyAlignment="1">
      <alignment horizontal="center" vertical="center" wrapText="1"/>
    </xf>
    <xf numFmtId="0" fontId="59" fillId="2" borderId="6" xfId="4" applyFont="1" applyFill="1" applyBorder="1" applyAlignment="1">
      <alignment horizontal="center" vertical="center" wrapText="1"/>
    </xf>
    <xf numFmtId="0" fontId="59" fillId="2" borderId="24" xfId="4" applyFont="1" applyFill="1" applyBorder="1" applyAlignment="1">
      <alignment horizontal="center" vertical="center" wrapText="1"/>
    </xf>
    <xf numFmtId="0" fontId="59" fillId="2" borderId="5" xfId="4" applyFont="1" applyFill="1" applyBorder="1" applyAlignment="1">
      <alignment horizontal="center" vertical="center" wrapText="1"/>
    </xf>
    <xf numFmtId="0" fontId="55" fillId="4" borderId="11" xfId="0" applyFont="1" applyFill="1" applyBorder="1" applyAlignment="1">
      <alignment horizontal="center" vertical="center" wrapText="1"/>
    </xf>
    <xf numFmtId="0" fontId="51" fillId="4" borderId="12" xfId="0" applyFont="1" applyFill="1" applyBorder="1" applyAlignment="1">
      <alignment horizontal="center" vertical="center" wrapText="1"/>
    </xf>
    <xf numFmtId="0" fontId="55" fillId="5" borderId="14" xfId="0" applyFont="1" applyFill="1" applyBorder="1" applyAlignment="1">
      <alignment horizontal="center" vertical="center" wrapText="1"/>
    </xf>
    <xf numFmtId="0" fontId="55" fillId="0" borderId="14" xfId="0" applyFont="1" applyBorder="1" applyAlignment="1">
      <alignment horizontal="center" vertical="center" wrapText="1"/>
    </xf>
    <xf numFmtId="0" fontId="62" fillId="0" borderId="0" xfId="0" applyFont="1" applyAlignment="1">
      <alignment vertical="center"/>
    </xf>
    <xf numFmtId="14" fontId="45" fillId="0" borderId="0" xfId="0" applyNumberFormat="1" applyFont="1" applyAlignment="1"/>
    <xf numFmtId="0" fontId="43" fillId="0" borderId="6" xfId="0" applyFont="1" applyBorder="1" applyAlignment="1">
      <alignment vertical="center" wrapText="1"/>
    </xf>
    <xf numFmtId="0" fontId="45" fillId="0" borderId="6" xfId="0" applyFont="1" applyBorder="1"/>
    <xf numFmtId="2" fontId="43" fillId="0" borderId="6" xfId="0" applyNumberFormat="1" applyFont="1" applyBorder="1" applyAlignment="1">
      <alignment vertical="center" wrapText="1"/>
    </xf>
    <xf numFmtId="0" fontId="45" fillId="6" borderId="0" xfId="0" applyFont="1" applyFill="1" applyAlignment="1"/>
    <xf numFmtId="0" fontId="43" fillId="4" borderId="6" xfId="0" applyFont="1" applyFill="1" applyBorder="1" applyAlignment="1">
      <alignment vertical="center" wrapText="1"/>
    </xf>
    <xf numFmtId="0" fontId="62" fillId="4" borderId="6" xfId="0" applyFont="1" applyFill="1" applyBorder="1" applyAlignment="1">
      <alignment horizontal="center" vertical="center" wrapText="1"/>
    </xf>
    <xf numFmtId="0" fontId="62" fillId="4" borderId="6" xfId="0" applyFont="1" applyFill="1" applyBorder="1" applyAlignment="1">
      <alignment horizontal="center" vertical="center" textRotation="90" wrapText="1"/>
    </xf>
    <xf numFmtId="0" fontId="64" fillId="4" borderId="6" xfId="0" applyFont="1" applyFill="1" applyBorder="1" applyAlignment="1">
      <alignment horizontal="center" vertical="center" textRotation="90" wrapText="1"/>
    </xf>
    <xf numFmtId="0" fontId="62" fillId="0" borderId="6" xfId="0" applyFont="1" applyBorder="1" applyAlignment="1">
      <alignment horizontal="center" vertical="center" wrapText="1"/>
    </xf>
    <xf numFmtId="0" fontId="65" fillId="0" borderId="6" xfId="0" applyFont="1" applyBorder="1" applyAlignment="1">
      <alignment horizontal="center" vertical="center" wrapText="1"/>
    </xf>
    <xf numFmtId="0" fontId="45" fillId="0" borderId="25" xfId="0" applyFont="1" applyBorder="1" applyAlignment="1">
      <alignment vertical="center" wrapText="1"/>
    </xf>
    <xf numFmtId="0" fontId="62" fillId="0" borderId="26" xfId="0" applyFont="1" applyBorder="1" applyAlignment="1">
      <alignment horizontal="center" vertical="center" wrapText="1"/>
    </xf>
    <xf numFmtId="0" fontId="65" fillId="0" borderId="26" xfId="0" applyFont="1" applyBorder="1" applyAlignment="1">
      <alignment horizontal="center" vertical="center" wrapText="1"/>
    </xf>
    <xf numFmtId="0" fontId="0" fillId="9" borderId="0" xfId="0" applyFont="1" applyFill="1" applyAlignment="1"/>
    <xf numFmtId="0" fontId="58" fillId="2" borderId="2" xfId="4" applyFont="1" applyFill="1" applyBorder="1" applyAlignment="1">
      <alignment horizontal="left" vertical="center" wrapText="1"/>
    </xf>
    <xf numFmtId="0" fontId="59" fillId="2" borderId="26" xfId="4" applyFont="1" applyFill="1" applyBorder="1" applyAlignment="1">
      <alignment horizontal="center" vertical="center" wrapText="1"/>
    </xf>
    <xf numFmtId="0" fontId="57" fillId="2" borderId="6" xfId="4" applyFont="1" applyFill="1" applyBorder="1" applyAlignment="1">
      <alignment horizontal="left" vertical="center"/>
    </xf>
    <xf numFmtId="0" fontId="45" fillId="0" borderId="6" xfId="0" applyFont="1" applyBorder="1" applyAlignment="1"/>
    <xf numFmtId="0" fontId="59" fillId="2" borderId="0" xfId="4" applyFont="1" applyFill="1" applyBorder="1" applyAlignment="1">
      <alignment horizontal="center" vertical="center" wrapText="1"/>
    </xf>
    <xf numFmtId="0" fontId="44" fillId="0" borderId="6" xfId="0" applyFont="1" applyBorder="1" applyAlignment="1">
      <alignment vertical="center"/>
    </xf>
    <xf numFmtId="1" fontId="0" fillId="0" borderId="0" xfId="0" applyNumberFormat="1" applyFont="1" applyAlignment="1"/>
    <xf numFmtId="0" fontId="45" fillId="10" borderId="0" xfId="0" applyFont="1" applyFill="1" applyAlignment="1">
      <alignment wrapText="1"/>
    </xf>
    <xf numFmtId="9" fontId="0" fillId="0" borderId="6" xfId="0" applyNumberFormat="1" applyFont="1" applyBorder="1" applyAlignment="1"/>
    <xf numFmtId="9" fontId="0" fillId="0" borderId="0" xfId="8" applyFont="1" applyAlignment="1"/>
    <xf numFmtId="0" fontId="53" fillId="0" borderId="13" xfId="0" applyFont="1" applyBorder="1" applyAlignment="1">
      <alignment horizontal="left" vertical="center" wrapText="1" indent="3"/>
    </xf>
    <xf numFmtId="0" fontId="51" fillId="5" borderId="6" xfId="0" applyFont="1" applyFill="1" applyBorder="1" applyAlignment="1">
      <alignment horizontal="left" vertical="center" wrapText="1" indent="1"/>
    </xf>
    <xf numFmtId="0" fontId="55" fillId="5" borderId="6" xfId="0" applyFont="1" applyFill="1" applyBorder="1" applyAlignment="1">
      <alignment horizontal="center" vertical="center" wrapText="1"/>
    </xf>
    <xf numFmtId="0" fontId="51" fillId="0" borderId="6" xfId="0" applyFont="1" applyBorder="1" applyAlignment="1">
      <alignment horizontal="left" vertical="center" wrapText="1" indent="1"/>
    </xf>
    <xf numFmtId="168" fontId="55" fillId="0" borderId="6" xfId="8" applyNumberFormat="1" applyFont="1" applyBorder="1" applyAlignment="1">
      <alignment horizontal="center" vertical="center" wrapText="1"/>
    </xf>
    <xf numFmtId="0" fontId="102" fillId="0" borderId="0" xfId="5"/>
    <xf numFmtId="0" fontId="14" fillId="4" borderId="6" xfId="5" applyFont="1" applyFill="1" applyBorder="1" applyAlignment="1">
      <alignment vertical="center" wrapText="1"/>
    </xf>
    <xf numFmtId="0" fontId="14" fillId="0" borderId="6" xfId="5" applyFont="1" applyBorder="1" applyAlignment="1">
      <alignment vertical="center" wrapText="1"/>
    </xf>
    <xf numFmtId="0" fontId="102" fillId="0" borderId="6" xfId="5" applyBorder="1"/>
    <xf numFmtId="0" fontId="14" fillId="0" borderId="6" xfId="5" applyFont="1" applyBorder="1" applyAlignment="1">
      <alignment horizontal="left" vertical="top" wrapText="1"/>
    </xf>
    <xf numFmtId="0" fontId="14" fillId="0" borderId="6" xfId="5" applyFont="1" applyBorder="1" applyAlignment="1">
      <alignment horizontal="right" vertical="top" wrapText="1"/>
    </xf>
    <xf numFmtId="0" fontId="14" fillId="0" borderId="6" xfId="5" applyFont="1" applyFill="1" applyBorder="1" applyAlignment="1">
      <alignment horizontal="left" vertical="top" wrapText="1"/>
    </xf>
    <xf numFmtId="0" fontId="102" fillId="0" borderId="6" xfId="5" applyBorder="1" applyAlignment="1">
      <alignment wrapText="1"/>
    </xf>
    <xf numFmtId="0" fontId="102" fillId="0" borderId="6" xfId="5" applyBorder="1" applyAlignment="1">
      <alignment horizontal="left"/>
    </xf>
    <xf numFmtId="0" fontId="43" fillId="12" borderId="6" xfId="0" applyFont="1" applyFill="1" applyBorder="1" applyAlignment="1">
      <alignment horizontal="center" vertical="center" wrapText="1"/>
    </xf>
    <xf numFmtId="0" fontId="43" fillId="13" borderId="6" xfId="0" applyFont="1" applyFill="1" applyBorder="1" applyAlignment="1">
      <alignment vertical="center" wrapText="1"/>
    </xf>
    <xf numFmtId="0" fontId="51" fillId="0" borderId="6" xfId="0" applyFont="1" applyBorder="1" applyAlignment="1">
      <alignment vertical="center" wrapText="1"/>
    </xf>
    <xf numFmtId="0" fontId="43" fillId="0" borderId="27" xfId="0" applyFont="1" applyFill="1" applyBorder="1" applyAlignment="1">
      <alignment vertical="center" wrapText="1"/>
    </xf>
    <xf numFmtId="0" fontId="43" fillId="8" borderId="6" xfId="0" applyFont="1" applyFill="1" applyBorder="1" applyAlignment="1">
      <alignment vertical="center" wrapText="1"/>
    </xf>
    <xf numFmtId="0" fontId="18" fillId="0" borderId="0" xfId="0" applyFont="1" applyBorder="1" applyAlignment="1">
      <alignment vertical="center" wrapText="1"/>
    </xf>
    <xf numFmtId="0" fontId="67" fillId="0" borderId="1" xfId="0" applyFont="1" applyBorder="1" applyAlignment="1">
      <alignment vertical="center" wrapText="1"/>
    </xf>
    <xf numFmtId="165" fontId="17" fillId="8" borderId="6" xfId="0" applyNumberFormat="1" applyFont="1" applyFill="1" applyBorder="1" applyAlignment="1">
      <alignment vertical="center" wrapText="1"/>
    </xf>
    <xf numFmtId="165" fontId="68" fillId="14" borderId="6" xfId="0" applyNumberFormat="1" applyFont="1" applyFill="1" applyBorder="1" applyAlignment="1">
      <alignment vertical="center" wrapText="1"/>
    </xf>
    <xf numFmtId="0" fontId="17" fillId="14" borderId="6" xfId="0" applyFont="1" applyFill="1" applyBorder="1" applyAlignment="1">
      <alignment vertical="center" wrapText="1"/>
    </xf>
    <xf numFmtId="0" fontId="17" fillId="15" borderId="6" xfId="0" applyFont="1" applyFill="1" applyBorder="1" applyAlignment="1">
      <alignment vertical="center" wrapText="1"/>
    </xf>
    <xf numFmtId="0" fontId="59" fillId="16" borderId="1" xfId="4" applyFont="1" applyFill="1" applyBorder="1" applyAlignment="1">
      <alignment horizontal="center" vertical="center" wrapText="1"/>
    </xf>
    <xf numFmtId="0" fontId="59" fillId="17" borderId="1" xfId="4" applyFont="1" applyFill="1" applyBorder="1" applyAlignment="1">
      <alignment horizontal="center" vertical="center" wrapText="1"/>
    </xf>
    <xf numFmtId="0" fontId="57" fillId="17" borderId="1" xfId="4" applyFont="1" applyFill="1" applyBorder="1" applyAlignment="1">
      <alignment horizontal="left" vertical="center"/>
    </xf>
    <xf numFmtId="0" fontId="69" fillId="0" borderId="25" xfId="0" applyFont="1" applyBorder="1" applyAlignment="1">
      <alignment vertical="center" wrapText="1"/>
    </xf>
    <xf numFmtId="0" fontId="70" fillId="2" borderId="26" xfId="4" applyFont="1" applyFill="1" applyBorder="1" applyAlignment="1">
      <alignment horizontal="center" vertical="center" wrapText="1"/>
    </xf>
    <xf numFmtId="0" fontId="70" fillId="17" borderId="26" xfId="4" applyFont="1" applyFill="1" applyBorder="1" applyAlignment="1">
      <alignment horizontal="center" vertical="center" wrapText="1"/>
    </xf>
    <xf numFmtId="0" fontId="59" fillId="17" borderId="26" xfId="4" applyFont="1" applyFill="1" applyBorder="1" applyAlignment="1">
      <alignment horizontal="center" vertical="center" wrapText="1"/>
    </xf>
    <xf numFmtId="0" fontId="70" fillId="2" borderId="6" xfId="4" applyFont="1" applyFill="1" applyBorder="1" applyAlignment="1">
      <alignment horizontal="center" vertical="center" wrapText="1"/>
    </xf>
    <xf numFmtId="0" fontId="43" fillId="18" borderId="6" xfId="0" applyFont="1" applyFill="1" applyBorder="1" applyAlignment="1">
      <alignment vertical="center" wrapText="1"/>
    </xf>
    <xf numFmtId="0" fontId="43" fillId="15" borderId="6" xfId="0" applyFont="1" applyFill="1" applyBorder="1" applyAlignment="1">
      <alignment vertical="center" wrapText="1"/>
    </xf>
    <xf numFmtId="0" fontId="72" fillId="0" borderId="1" xfId="0" applyFont="1" applyBorder="1" applyAlignment="1">
      <alignment wrapText="1"/>
    </xf>
    <xf numFmtId="0" fontId="72" fillId="0" borderId="5" xfId="0" applyFont="1" applyBorder="1" applyAlignment="1">
      <alignment wrapText="1"/>
    </xf>
    <xf numFmtId="0" fontId="74" fillId="0" borderId="23" xfId="0" applyFont="1" applyBorder="1" applyAlignment="1">
      <alignment horizontal="left" wrapText="1"/>
    </xf>
    <xf numFmtId="0" fontId="74" fillId="0" borderId="24" xfId="0" applyFont="1" applyBorder="1" applyAlignment="1"/>
    <xf numFmtId="0" fontId="76" fillId="0" borderId="1" xfId="0" applyFont="1" applyBorder="1" applyAlignment="1">
      <alignment wrapText="1"/>
    </xf>
    <xf numFmtId="0" fontId="78" fillId="0" borderId="1" xfId="0" applyFont="1" applyBorder="1" applyAlignment="1">
      <alignment wrapText="1"/>
    </xf>
    <xf numFmtId="0" fontId="80" fillId="2" borderId="1" xfId="0" applyFont="1" applyFill="1" applyBorder="1" applyAlignment="1">
      <alignment horizontal="left" wrapText="1"/>
    </xf>
    <xf numFmtId="0" fontId="82" fillId="0" borderId="1" xfId="0" applyFont="1" applyBorder="1" applyAlignment="1">
      <alignment wrapText="1"/>
    </xf>
    <xf numFmtId="0" fontId="83" fillId="0" borderId="1" xfId="0" applyFont="1" applyBorder="1" applyAlignment="1">
      <alignment vertical="center" wrapText="1"/>
    </xf>
    <xf numFmtId="0" fontId="84" fillId="0" borderId="1" xfId="0" applyFont="1" applyBorder="1" applyAlignment="1">
      <alignment vertical="center" wrapText="1"/>
    </xf>
    <xf numFmtId="0" fontId="62" fillId="0" borderId="1" xfId="0" applyFont="1" applyBorder="1" applyAlignment="1">
      <alignment vertical="center" wrapText="1"/>
    </xf>
    <xf numFmtId="0" fontId="49" fillId="8" borderId="6" xfId="0" applyFont="1" applyFill="1" applyBorder="1" applyAlignment="1">
      <alignment horizontal="left" vertical="top" wrapText="1"/>
    </xf>
    <xf numFmtId="0" fontId="50" fillId="8" borderId="6" xfId="0" applyFont="1" applyFill="1" applyBorder="1" applyAlignment="1">
      <alignment horizontal="left" vertical="top" wrapText="1"/>
    </xf>
    <xf numFmtId="0" fontId="17" fillId="8" borderId="1" xfId="0" applyFont="1" applyFill="1" applyBorder="1" applyAlignment="1">
      <alignment vertical="center" wrapText="1"/>
    </xf>
    <xf numFmtId="3" fontId="43" fillId="8" borderId="6" xfId="0" applyNumberFormat="1" applyFont="1" applyFill="1" applyBorder="1" applyAlignment="1">
      <alignment vertical="center" wrapText="1"/>
    </xf>
    <xf numFmtId="9" fontId="43" fillId="15" borderId="6" xfId="0" applyNumberFormat="1" applyFont="1" applyFill="1" applyBorder="1" applyAlignment="1">
      <alignment vertical="center" wrapText="1"/>
    </xf>
    <xf numFmtId="167" fontId="53" fillId="8" borderId="14" xfId="0" applyNumberFormat="1" applyFont="1" applyFill="1" applyBorder="1" applyAlignment="1">
      <alignment horizontal="center" vertical="center" wrapText="1"/>
    </xf>
    <xf numFmtId="168" fontId="53" fillId="8" borderId="14" xfId="8" applyNumberFormat="1" applyFont="1" applyFill="1" applyBorder="1" applyAlignment="1">
      <alignment horizontal="center" vertical="center" wrapText="1"/>
    </xf>
    <xf numFmtId="167" fontId="53" fillId="15" borderId="14" xfId="0" applyNumberFormat="1" applyFont="1" applyFill="1" applyBorder="1" applyAlignment="1">
      <alignment horizontal="center" vertical="center" wrapText="1"/>
    </xf>
    <xf numFmtId="168" fontId="53" fillId="15" borderId="14" xfId="8" applyNumberFormat="1" applyFont="1" applyFill="1" applyBorder="1" applyAlignment="1">
      <alignment horizontal="center" vertical="center" wrapText="1"/>
    </xf>
    <xf numFmtId="0" fontId="52" fillId="8" borderId="17" xfId="0" applyFont="1" applyFill="1" applyBorder="1" applyAlignment="1">
      <alignment vertical="center" wrapText="1"/>
    </xf>
    <xf numFmtId="0" fontId="53" fillId="8" borderId="14" xfId="0" applyFont="1" applyFill="1" applyBorder="1" applyAlignment="1">
      <alignment horizontal="center" vertical="center" wrapText="1"/>
    </xf>
    <xf numFmtId="10" fontId="55" fillId="8" borderId="6" xfId="8" applyNumberFormat="1" applyFont="1" applyFill="1" applyBorder="1" applyAlignment="1">
      <alignment horizontal="center" vertical="center" wrapText="1"/>
    </xf>
    <xf numFmtId="0" fontId="55" fillId="8" borderId="6" xfId="0" applyFont="1" applyFill="1" applyBorder="1" applyAlignment="1">
      <alignment horizontal="center" vertical="center" wrapText="1"/>
    </xf>
    <xf numFmtId="4" fontId="55" fillId="8" borderId="6" xfId="0" applyNumberFormat="1" applyFont="1" applyFill="1" applyBorder="1" applyAlignment="1">
      <alignment horizontal="center" vertical="center" wrapText="1"/>
    </xf>
    <xf numFmtId="0" fontId="55" fillId="8" borderId="14" xfId="0" applyFont="1" applyFill="1" applyBorder="1" applyAlignment="1">
      <alignment horizontal="center" vertical="center" wrapText="1"/>
    </xf>
    <xf numFmtId="0" fontId="16" fillId="8" borderId="6" xfId="0" applyFont="1" applyFill="1" applyBorder="1" applyAlignment="1">
      <alignment vertical="center" wrapText="1"/>
    </xf>
    <xf numFmtId="0" fontId="61" fillId="8" borderId="28" xfId="0" applyFont="1" applyFill="1" applyBorder="1" applyAlignment="1">
      <alignment horizontal="center" vertical="center"/>
    </xf>
    <xf numFmtId="0" fontId="14" fillId="8" borderId="6" xfId="5" applyFont="1" applyFill="1" applyBorder="1" applyAlignment="1">
      <alignment horizontal="left" vertical="top" wrapText="1"/>
    </xf>
    <xf numFmtId="0" fontId="66" fillId="0" borderId="6" xfId="5" applyFont="1" applyBorder="1" applyAlignment="1">
      <alignment horizontal="left" vertical="top" wrapText="1"/>
    </xf>
    <xf numFmtId="0" fontId="66" fillId="0" borderId="6" xfId="5" applyFont="1" applyFill="1" applyBorder="1" applyAlignment="1">
      <alignment horizontal="left" vertical="top" wrapText="1"/>
    </xf>
    <xf numFmtId="0" fontId="66" fillId="0" borderId="6" xfId="5" applyFont="1" applyBorder="1" applyAlignment="1">
      <alignment vertical="center" wrapText="1"/>
    </xf>
    <xf numFmtId="0" fontId="85" fillId="0" borderId="6" xfId="5" applyFont="1" applyBorder="1"/>
    <xf numFmtId="0" fontId="66" fillId="0" borderId="6" xfId="5" applyFont="1" applyBorder="1"/>
    <xf numFmtId="169" fontId="43" fillId="0" borderId="6" xfId="0" applyNumberFormat="1" applyFont="1" applyBorder="1" applyAlignment="1">
      <alignment horizontal="center" vertical="center" wrapText="1"/>
    </xf>
    <xf numFmtId="0" fontId="14" fillId="8" borderId="6" xfId="5" applyFont="1" applyFill="1" applyBorder="1" applyAlignment="1">
      <alignment horizontal="left" vertical="center" wrapText="1"/>
    </xf>
    <xf numFmtId="0" fontId="102" fillId="8" borderId="6" xfId="5" applyFill="1" applyBorder="1"/>
    <xf numFmtId="0" fontId="102" fillId="8" borderId="6" xfId="5" applyFill="1" applyBorder="1" applyAlignment="1">
      <alignment horizontal="left"/>
    </xf>
    <xf numFmtId="0" fontId="14" fillId="8" borderId="6" xfId="5" applyFont="1" applyFill="1" applyBorder="1" applyAlignment="1">
      <alignment vertical="center" wrapText="1"/>
    </xf>
    <xf numFmtId="0" fontId="52" fillId="4" borderId="18" xfId="0" applyFont="1" applyFill="1" applyBorder="1" applyAlignment="1">
      <alignment horizontal="center" vertical="center" wrapText="1"/>
    </xf>
    <xf numFmtId="0" fontId="13" fillId="0" borderId="0" xfId="0" applyFont="1" applyAlignment="1">
      <alignment horizontal="center" vertical="center"/>
    </xf>
    <xf numFmtId="10" fontId="49" fillId="11" borderId="6" xfId="0" applyNumberFormat="1" applyFont="1" applyFill="1" applyBorder="1" applyAlignment="1">
      <alignment horizontal="left" vertical="top" wrapText="1"/>
    </xf>
    <xf numFmtId="9" fontId="50" fillId="11" borderId="6" xfId="0" applyNumberFormat="1" applyFont="1" applyFill="1" applyBorder="1" applyAlignment="1">
      <alignment horizontal="left" vertical="top" wrapText="1"/>
    </xf>
    <xf numFmtId="0" fontId="18" fillId="8" borderId="23" xfId="0" applyFont="1" applyFill="1" applyBorder="1" applyAlignment="1">
      <alignment vertical="center" wrapText="1"/>
    </xf>
    <xf numFmtId="0" fontId="18" fillId="19" borderId="6" xfId="0" applyFont="1" applyFill="1" applyBorder="1" applyAlignment="1">
      <alignment horizontal="center" vertical="center" wrapText="1"/>
    </xf>
    <xf numFmtId="0" fontId="24" fillId="0" borderId="6" xfId="0" applyFont="1" applyBorder="1" applyAlignment="1">
      <alignment vertical="center" wrapText="1"/>
    </xf>
    <xf numFmtId="0" fontId="68" fillId="0" borderId="6" xfId="0" applyFont="1" applyBorder="1" applyAlignment="1">
      <alignment vertical="center" wrapText="1"/>
    </xf>
    <xf numFmtId="0" fontId="18" fillId="20" borderId="2" xfId="0" applyFont="1" applyFill="1" applyBorder="1" applyAlignment="1">
      <alignment horizontal="center" vertical="center" wrapText="1"/>
    </xf>
    <xf numFmtId="0" fontId="44" fillId="8" borderId="6" xfId="0" applyFont="1" applyFill="1" applyBorder="1" applyAlignment="1">
      <alignment vertical="center" wrapText="1"/>
    </xf>
    <xf numFmtId="0" fontId="54" fillId="8" borderId="6" xfId="6" applyFont="1" applyFill="1" applyBorder="1" applyAlignment="1">
      <alignment horizontal="left" vertical="top" wrapText="1"/>
    </xf>
    <xf numFmtId="0" fontId="54" fillId="8" borderId="6" xfId="6" applyFont="1" applyFill="1" applyBorder="1" applyAlignment="1">
      <alignment vertical="center" wrapText="1"/>
    </xf>
    <xf numFmtId="0" fontId="52" fillId="11" borderId="13" xfId="0" applyFont="1" applyFill="1" applyBorder="1" applyAlignment="1">
      <alignment horizontal="left" vertical="center" wrapText="1" indent="3"/>
    </xf>
    <xf numFmtId="167" fontId="53" fillId="11" borderId="14" xfId="0" applyNumberFormat="1" applyFont="1" applyFill="1" applyBorder="1" applyAlignment="1">
      <alignment horizontal="center" vertical="center" wrapText="1"/>
    </xf>
    <xf numFmtId="0" fontId="52" fillId="21" borderId="13" xfId="0" applyFont="1" applyFill="1" applyBorder="1" applyAlignment="1">
      <alignment horizontal="left" vertical="center" wrapText="1" indent="3"/>
    </xf>
    <xf numFmtId="167" fontId="53" fillId="21" borderId="14" xfId="0" applyNumberFormat="1" applyFont="1" applyFill="1" applyBorder="1" applyAlignment="1">
      <alignment horizontal="center" vertical="center" wrapText="1"/>
    </xf>
    <xf numFmtId="168" fontId="53" fillId="21" borderId="14" xfId="8" applyNumberFormat="1" applyFont="1" applyFill="1" applyBorder="1" applyAlignment="1">
      <alignment horizontal="center" vertical="center" wrapText="1"/>
    </xf>
    <xf numFmtId="0" fontId="52" fillId="8" borderId="13" xfId="0" applyFont="1" applyFill="1" applyBorder="1" applyAlignment="1">
      <alignment horizontal="left" vertical="center" wrapText="1" indent="3"/>
    </xf>
    <xf numFmtId="0" fontId="12" fillId="8" borderId="0" xfId="0" applyFont="1" applyFill="1" applyAlignment="1"/>
    <xf numFmtId="0" fontId="12" fillId="0" borderId="0" xfId="0" applyFont="1" applyAlignment="1"/>
    <xf numFmtId="0" fontId="12" fillId="0" borderId="0" xfId="0" applyFont="1" applyAlignment="1">
      <alignment horizontal="left" vertical="center" indent="9"/>
    </xf>
    <xf numFmtId="0" fontId="53" fillId="6" borderId="14" xfId="0" applyFont="1" applyFill="1" applyBorder="1" applyAlignment="1">
      <alignment horizontal="center" vertical="center" wrapText="1"/>
    </xf>
    <xf numFmtId="0" fontId="42" fillId="0" borderId="0" xfId="0" applyFont="1" applyAlignment="1"/>
    <xf numFmtId="0" fontId="44" fillId="11" borderId="8" xfId="0" applyFont="1" applyFill="1" applyBorder="1" applyAlignment="1">
      <alignment horizontal="center" vertical="center" wrapText="1"/>
    </xf>
    <xf numFmtId="0" fontId="44" fillId="11" borderId="7" xfId="0" applyFont="1" applyFill="1" applyBorder="1" applyAlignment="1">
      <alignment vertical="center" wrapText="1"/>
    </xf>
    <xf numFmtId="0" fontId="42" fillId="0" borderId="0" xfId="0" applyFont="1"/>
    <xf numFmtId="14" fontId="42" fillId="0" borderId="0" xfId="0" applyNumberFormat="1" applyFont="1" applyAlignment="1"/>
    <xf numFmtId="0" fontId="20" fillId="0" borderId="2" xfId="0" applyFont="1" applyBorder="1"/>
    <xf numFmtId="0" fontId="59" fillId="22" borderId="1" xfId="4" applyFont="1" applyFill="1" applyBorder="1" applyAlignment="1">
      <alignment horizontal="center" vertical="center" wrapText="1"/>
    </xf>
    <xf numFmtId="0" fontId="59" fillId="23" borderId="1" xfId="4" applyFont="1" applyFill="1" applyBorder="1" applyAlignment="1">
      <alignment horizontal="center" vertical="center" wrapText="1"/>
    </xf>
    <xf numFmtId="0" fontId="57" fillId="24" borderId="1" xfId="4" applyFont="1" applyFill="1" applyBorder="1" applyAlignment="1">
      <alignment horizontal="left" vertical="center"/>
    </xf>
    <xf numFmtId="0" fontId="59" fillId="24" borderId="1" xfId="4" applyFont="1" applyFill="1" applyBorder="1" applyAlignment="1">
      <alignment horizontal="center" vertical="center" wrapText="1"/>
    </xf>
    <xf numFmtId="0" fontId="57" fillId="25" borderId="1" xfId="4" applyFont="1" applyFill="1" applyBorder="1" applyAlignment="1">
      <alignment horizontal="left" vertical="center"/>
    </xf>
    <xf numFmtId="0" fontId="59" fillId="25" borderId="1" xfId="4" applyFont="1" applyFill="1" applyBorder="1" applyAlignment="1">
      <alignment horizontal="center" vertical="center" wrapText="1"/>
    </xf>
    <xf numFmtId="0" fontId="57" fillId="26" borderId="1" xfId="4" applyFont="1" applyFill="1" applyBorder="1" applyAlignment="1">
      <alignment horizontal="left" vertical="center"/>
    </xf>
    <xf numFmtId="0" fontId="59" fillId="26" borderId="1" xfId="4" applyFont="1" applyFill="1" applyBorder="1" applyAlignment="1">
      <alignment horizontal="center" vertical="center" wrapText="1"/>
    </xf>
    <xf numFmtId="0" fontId="57" fillId="27" borderId="1" xfId="4" applyFont="1" applyFill="1" applyBorder="1" applyAlignment="1">
      <alignment horizontal="left" vertical="center"/>
    </xf>
    <xf numFmtId="0" fontId="59" fillId="27" borderId="1" xfId="4" applyFont="1" applyFill="1" applyBorder="1" applyAlignment="1">
      <alignment horizontal="center" vertical="center" wrapText="1"/>
    </xf>
    <xf numFmtId="0" fontId="57" fillId="28" borderId="1" xfId="4" applyFont="1" applyFill="1" applyBorder="1" applyAlignment="1">
      <alignment horizontal="left" vertical="center"/>
    </xf>
    <xf numFmtId="0" fontId="59" fillId="28" borderId="1" xfId="4" applyFont="1" applyFill="1" applyBorder="1" applyAlignment="1">
      <alignment horizontal="center" vertical="center" wrapText="1"/>
    </xf>
    <xf numFmtId="0" fontId="42" fillId="29" borderId="25" xfId="0" applyFont="1" applyFill="1" applyBorder="1" applyAlignment="1">
      <alignment vertical="center" wrapText="1"/>
    </xf>
    <xf numFmtId="0" fontId="42" fillId="14" borderId="25" xfId="0" applyFont="1" applyFill="1" applyBorder="1" applyAlignment="1">
      <alignment vertical="center" wrapText="1"/>
    </xf>
    <xf numFmtId="0" fontId="42" fillId="4" borderId="25" xfId="0" applyFont="1" applyFill="1" applyBorder="1" applyAlignment="1">
      <alignment vertical="center" wrapText="1"/>
    </xf>
    <xf numFmtId="0" fontId="42" fillId="11" borderId="25" xfId="0" applyFont="1" applyFill="1" applyBorder="1" applyAlignment="1">
      <alignment vertical="center" wrapText="1"/>
    </xf>
    <xf numFmtId="0" fontId="42" fillId="30" borderId="25" xfId="0" applyFont="1" applyFill="1" applyBorder="1" applyAlignment="1">
      <alignment vertical="center" wrapText="1"/>
    </xf>
    <xf numFmtId="0" fontId="45" fillId="6" borderId="25" xfId="0" applyFont="1" applyFill="1" applyBorder="1" applyAlignment="1">
      <alignment vertical="center" wrapText="1"/>
    </xf>
    <xf numFmtId="0" fontId="45" fillId="31" borderId="25" xfId="0" applyFont="1" applyFill="1" applyBorder="1" applyAlignment="1">
      <alignment vertical="center" wrapText="1"/>
    </xf>
    <xf numFmtId="0" fontId="45" fillId="32" borderId="25" xfId="0" applyFont="1" applyFill="1" applyBorder="1" applyAlignment="1">
      <alignment vertical="center" wrapText="1"/>
    </xf>
    <xf numFmtId="0" fontId="32" fillId="0" borderId="23" xfId="0" applyFont="1" applyBorder="1" applyAlignment="1">
      <alignment vertical="center" wrapText="1"/>
    </xf>
    <xf numFmtId="0" fontId="74" fillId="0" borderId="29" xfId="0" applyFont="1" applyBorder="1" applyAlignment="1"/>
    <xf numFmtId="0" fontId="32" fillId="0" borderId="29" xfId="0" applyFont="1" applyBorder="1" applyAlignment="1">
      <alignment vertical="center" wrapText="1"/>
    </xf>
    <xf numFmtId="0" fontId="32" fillId="0" borderId="24" xfId="0" applyFont="1" applyBorder="1" applyAlignment="1">
      <alignment vertical="center" wrapText="1"/>
    </xf>
    <xf numFmtId="0" fontId="86" fillId="8" borderId="29" xfId="0" applyFont="1" applyFill="1" applyBorder="1" applyAlignment="1">
      <alignment vertical="center" wrapText="1"/>
    </xf>
    <xf numFmtId="0" fontId="66" fillId="8" borderId="0" xfId="0" applyFont="1" applyFill="1" applyAlignment="1"/>
    <xf numFmtId="0" fontId="82" fillId="0" borderId="0" xfId="0" applyFont="1" applyBorder="1" applyAlignment="1">
      <alignment wrapText="1"/>
    </xf>
    <xf numFmtId="0" fontId="67" fillId="8" borderId="1" xfId="0" applyFont="1" applyFill="1" applyBorder="1" applyAlignment="1">
      <alignment vertical="center" wrapText="1"/>
    </xf>
    <xf numFmtId="0" fontId="89" fillId="0" borderId="0" xfId="3" quotePrefix="1" applyFont="1" applyAlignment="1">
      <alignment horizontal="left"/>
    </xf>
    <xf numFmtId="0" fontId="87" fillId="0" borderId="0" xfId="3" applyFont="1" applyAlignment="1">
      <alignment wrapText="1"/>
    </xf>
    <xf numFmtId="0" fontId="87" fillId="0" borderId="0" xfId="3" applyFont="1"/>
    <xf numFmtId="0" fontId="90" fillId="0" borderId="0" xfId="3" applyFont="1" applyAlignment="1">
      <alignment horizontal="left"/>
    </xf>
    <xf numFmtId="0" fontId="87" fillId="0" borderId="0" xfId="3" applyFont="1" applyAlignment="1">
      <alignment horizontal="center"/>
    </xf>
    <xf numFmtId="0" fontId="90" fillId="0" borderId="0" xfId="3" applyFont="1" applyAlignment="1">
      <alignment horizontal="right"/>
    </xf>
    <xf numFmtId="0" fontId="91" fillId="0" borderId="30" xfId="3" applyFont="1" applyBorder="1" applyAlignment="1">
      <alignment horizontal="center" wrapText="1"/>
    </xf>
    <xf numFmtId="0" fontId="91" fillId="0" borderId="31" xfId="3" applyFont="1" applyBorder="1" applyAlignment="1">
      <alignment horizontal="center" vertical="top" wrapText="1"/>
    </xf>
    <xf numFmtId="0" fontId="91" fillId="0" borderId="27" xfId="3" applyFont="1" applyBorder="1" applyAlignment="1">
      <alignment horizontal="center" wrapText="1"/>
    </xf>
    <xf numFmtId="0" fontId="91" fillId="0" borderId="32" xfId="3" applyFont="1" applyBorder="1" applyAlignment="1">
      <alignment horizontal="center" wrapText="1"/>
    </xf>
    <xf numFmtId="0" fontId="87" fillId="0" borderId="6" xfId="3" applyFont="1" applyBorder="1" applyAlignment="1">
      <alignment horizontal="center" vertical="center"/>
    </xf>
    <xf numFmtId="0" fontId="87" fillId="0" borderId="6" xfId="3" applyFont="1" applyBorder="1" applyAlignment="1">
      <alignment vertical="center" wrapText="1"/>
    </xf>
    <xf numFmtId="4" fontId="87" fillId="0" borderId="6" xfId="3" applyNumberFormat="1" applyFont="1" applyBorder="1" applyAlignment="1">
      <alignment vertical="center"/>
    </xf>
    <xf numFmtId="0" fontId="66" fillId="0" borderId="0" xfId="0" applyFont="1"/>
    <xf numFmtId="0" fontId="66" fillId="8" borderId="0" xfId="0" applyFont="1" applyFill="1" applyAlignment="1">
      <alignment horizontal="center" wrapText="1"/>
    </xf>
    <xf numFmtId="0" fontId="10" fillId="0" borderId="0" xfId="0" applyFont="1"/>
    <xf numFmtId="0" fontId="10" fillId="5" borderId="0" xfId="0" applyFont="1" applyFill="1" applyAlignment="1">
      <alignment horizontal="center" wrapText="1"/>
    </xf>
    <xf numFmtId="0" fontId="10" fillId="11" borderId="0" xfId="0" applyFont="1" applyFill="1" applyAlignment="1">
      <alignment horizontal="center" wrapText="1"/>
    </xf>
    <xf numFmtId="0" fontId="10" fillId="29" borderId="33"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19" borderId="0" xfId="0" applyFont="1" applyFill="1" applyAlignment="1">
      <alignment horizontal="center" vertical="center" wrapText="1"/>
    </xf>
    <xf numFmtId="0" fontId="10" fillId="11" borderId="0" xfId="0" applyFont="1" applyFill="1" applyAlignment="1">
      <alignment horizontal="center" vertical="center" wrapText="1"/>
    </xf>
    <xf numFmtId="0" fontId="10" fillId="10" borderId="0" xfId="0" applyFont="1" applyFill="1" applyAlignment="1">
      <alignment horizontal="center" vertical="center" wrapText="1"/>
    </xf>
    <xf numFmtId="0" fontId="10" fillId="8" borderId="0" xfId="0" applyFont="1" applyFill="1" applyAlignment="1">
      <alignment wrapText="1"/>
    </xf>
    <xf numFmtId="0" fontId="10" fillId="8" borderId="0" xfId="0" applyFont="1" applyFill="1" applyAlignment="1">
      <alignment horizontal="center" wrapText="1"/>
    </xf>
    <xf numFmtId="0" fontId="10" fillId="0" borderId="0" xfId="0" applyFont="1" applyAlignment="1"/>
    <xf numFmtId="0" fontId="10" fillId="33" borderId="0" xfId="0" applyFont="1" applyFill="1" applyAlignment="1">
      <alignment horizontal="left" vertical="top" wrapText="1"/>
    </xf>
    <xf numFmtId="0" fontId="10" fillId="0" borderId="0" xfId="0" applyFont="1" applyFill="1" applyAlignment="1">
      <alignment horizontal="left" vertical="top"/>
    </xf>
    <xf numFmtId="0" fontId="10" fillId="0" borderId="0" xfId="0" applyFont="1" applyAlignment="1">
      <alignment horizontal="left" vertical="top"/>
    </xf>
    <xf numFmtId="0" fontId="10" fillId="0" borderId="0" xfId="0" applyFont="1" applyAlignment="1">
      <alignment horizontal="left" vertical="top" wrapText="1"/>
    </xf>
    <xf numFmtId="0" fontId="0" fillId="0" borderId="0" xfId="0" applyFont="1" applyAlignment="1">
      <alignment horizontal="left" vertical="top"/>
    </xf>
    <xf numFmtId="0" fontId="93" fillId="0" borderId="0" xfId="0" applyFont="1" applyAlignment="1">
      <alignment horizontal="left" vertical="top" wrapText="1"/>
    </xf>
    <xf numFmtId="0" fontId="94" fillId="0" borderId="0" xfId="0" applyFont="1" applyAlignment="1">
      <alignment horizontal="left" vertical="top" wrapText="1"/>
    </xf>
    <xf numFmtId="0" fontId="10" fillId="29" borderId="0" xfId="0" applyFont="1" applyFill="1" applyAlignment="1">
      <alignment horizontal="left" vertical="top"/>
    </xf>
    <xf numFmtId="0" fontId="10" fillId="29" borderId="0" xfId="0" applyFont="1" applyFill="1" applyAlignment="1">
      <alignment horizontal="left" vertical="top" wrapText="1"/>
    </xf>
    <xf numFmtId="0" fontId="93" fillId="0" borderId="0" xfId="0" applyFont="1" applyAlignment="1">
      <alignment horizontal="left" vertical="top"/>
    </xf>
    <xf numFmtId="0" fontId="66" fillId="0" borderId="0" xfId="0" applyFont="1" applyAlignment="1">
      <alignment horizontal="left" vertical="top" wrapText="1"/>
    </xf>
    <xf numFmtId="0" fontId="10" fillId="8" borderId="0" xfId="0" applyFont="1" applyFill="1" applyAlignment="1">
      <alignment horizontal="left" vertical="top" wrapText="1"/>
    </xf>
    <xf numFmtId="0" fontId="10" fillId="8" borderId="0" xfId="0" applyFont="1" applyFill="1" applyAlignment="1">
      <alignment horizontal="left" vertical="top"/>
    </xf>
    <xf numFmtId="0" fontId="93" fillId="8" borderId="0" xfId="0" applyFont="1" applyFill="1" applyAlignment="1">
      <alignment horizontal="left" vertical="top"/>
    </xf>
    <xf numFmtId="0" fontId="94" fillId="0" borderId="0" xfId="0" applyFont="1" applyAlignment="1">
      <alignment horizontal="left" vertical="top"/>
    </xf>
    <xf numFmtId="0" fontId="10" fillId="9" borderId="0" xfId="0" applyFont="1" applyFill="1" applyAlignment="1">
      <alignment horizontal="left" vertical="top"/>
    </xf>
    <xf numFmtId="0" fontId="95" fillId="0" borderId="0" xfId="0" applyFont="1" applyAlignment="1">
      <alignment horizontal="left" vertical="top" wrapText="1"/>
    </xf>
    <xf numFmtId="0" fontId="96" fillId="0" borderId="0" xfId="2" applyFont="1" applyAlignment="1">
      <alignment horizontal="left" vertical="top"/>
    </xf>
    <xf numFmtId="0" fontId="10" fillId="33" borderId="0" xfId="0" applyFont="1" applyFill="1" applyAlignment="1">
      <alignment horizontal="left" vertical="top"/>
    </xf>
    <xf numFmtId="0" fontId="10" fillId="0" borderId="0" xfId="0" applyFont="1" applyFill="1" applyAlignment="1">
      <alignment horizontal="left" vertical="top" wrapText="1"/>
    </xf>
    <xf numFmtId="0" fontId="93" fillId="0" borderId="0" xfId="0" applyFont="1" applyFill="1" applyAlignment="1">
      <alignment horizontal="left" vertical="top" wrapText="1"/>
    </xf>
    <xf numFmtId="0" fontId="97" fillId="0" borderId="0" xfId="0" applyFont="1" applyAlignment="1">
      <alignment horizontal="left" vertical="top" wrapText="1"/>
    </xf>
    <xf numFmtId="0" fontId="10" fillId="9" borderId="6" xfId="0" applyFont="1" applyFill="1" applyBorder="1" applyAlignment="1">
      <alignment horizontal="left" vertical="top" wrapText="1"/>
    </xf>
    <xf numFmtId="0" fontId="10" fillId="9" borderId="6" xfId="0" applyFont="1" applyFill="1" applyBorder="1" applyAlignment="1">
      <alignment horizontal="left" vertical="top"/>
    </xf>
    <xf numFmtId="0" fontId="10" fillId="4" borderId="0" xfId="0" applyFont="1" applyFill="1" applyAlignment="1">
      <alignment horizontal="left" vertical="top"/>
    </xf>
    <xf numFmtId="0" fontId="10" fillId="0" borderId="0" xfId="0" applyFont="1" applyAlignment="1">
      <alignment horizontal="center"/>
    </xf>
    <xf numFmtId="0" fontId="10" fillId="8" borderId="0" xfId="0" applyFont="1" applyFill="1" applyAlignment="1">
      <alignment horizontal="center"/>
    </xf>
    <xf numFmtId="0" fontId="10" fillId="0" borderId="0" xfId="0" applyFont="1" applyFill="1" applyAlignment="1">
      <alignment horizontal="center" vertical="top"/>
    </xf>
    <xf numFmtId="0" fontId="10" fillId="0" borderId="0" xfId="0" applyFont="1" applyAlignment="1">
      <alignment horizontal="center" vertical="top"/>
    </xf>
    <xf numFmtId="0" fontId="10" fillId="8" borderId="0" xfId="0" applyFont="1" applyFill="1" applyAlignment="1">
      <alignment horizontal="center" vertical="top"/>
    </xf>
    <xf numFmtId="0" fontId="10" fillId="9" borderId="0" xfId="0" applyFont="1" applyFill="1" applyAlignment="1">
      <alignment horizontal="center" vertical="top"/>
    </xf>
    <xf numFmtId="0" fontId="10" fillId="33" borderId="0" xfId="0" applyFont="1" applyFill="1" applyAlignment="1">
      <alignment horizontal="center" vertical="top"/>
    </xf>
    <xf numFmtId="0" fontId="97" fillId="0" borderId="0" xfId="0" applyFont="1" applyAlignment="1">
      <alignment horizontal="center" vertical="top"/>
    </xf>
    <xf numFmtId="0" fontId="0" fillId="0" borderId="0" xfId="0" applyFont="1" applyAlignment="1">
      <alignment horizontal="center"/>
    </xf>
    <xf numFmtId="0" fontId="9" fillId="0" borderId="0" xfId="0" applyFont="1" applyAlignment="1">
      <alignment horizontal="left" vertical="top" wrapText="1"/>
    </xf>
    <xf numFmtId="0" fontId="9" fillId="0" borderId="0" xfId="0" applyFont="1" applyAlignment="1">
      <alignment horizontal="left" vertical="top"/>
    </xf>
    <xf numFmtId="0" fontId="9" fillId="29" borderId="0" xfId="0" applyFont="1" applyFill="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9" borderId="6" xfId="0" applyFont="1" applyFill="1" applyBorder="1" applyAlignment="1">
      <alignment horizontal="left" vertical="top" wrapText="1"/>
    </xf>
    <xf numFmtId="0" fontId="7" fillId="0" borderId="0" xfId="0" applyFont="1" applyAlignment="1">
      <alignment horizontal="left" vertical="top" wrapText="1"/>
    </xf>
    <xf numFmtId="0" fontId="10" fillId="7" borderId="0" xfId="0" applyFont="1" applyFill="1" applyAlignment="1">
      <alignment horizontal="left" vertical="top"/>
    </xf>
    <xf numFmtId="0" fontId="10" fillId="0" borderId="6" xfId="0" applyFont="1" applyFill="1" applyBorder="1" applyAlignment="1">
      <alignment horizontal="left" vertical="top" wrapText="1"/>
    </xf>
    <xf numFmtId="0" fontId="10" fillId="7" borderId="0" xfId="0" applyFont="1" applyFill="1" applyAlignment="1">
      <alignment horizontal="left" vertical="top" wrapText="1"/>
    </xf>
    <xf numFmtId="0" fontId="6" fillId="0" borderId="0" xfId="0" applyFont="1" applyAlignment="1">
      <alignment horizontal="left" vertical="top" wrapText="1"/>
    </xf>
    <xf numFmtId="0" fontId="10" fillId="4" borderId="0" xfId="0" applyFont="1" applyFill="1" applyAlignment="1">
      <alignment horizontal="center" vertical="center" wrapText="1"/>
    </xf>
    <xf numFmtId="0" fontId="0" fillId="0" borderId="0" xfId="0" applyFont="1" applyAlignment="1"/>
    <xf numFmtId="0" fontId="0" fillId="35" borderId="0" xfId="0" applyFont="1" applyFill="1" applyAlignment="1">
      <alignment horizontal="left" vertical="top"/>
    </xf>
    <xf numFmtId="0" fontId="0" fillId="35" borderId="0" xfId="0" applyFont="1" applyFill="1" applyAlignment="1"/>
    <xf numFmtId="0" fontId="0" fillId="0" borderId="0" xfId="0" applyFont="1" applyAlignment="1">
      <alignment horizontal="left" vertical="center" wrapText="1"/>
    </xf>
    <xf numFmtId="0" fontId="5" fillId="0" borderId="0" xfId="0" applyFont="1" applyAlignment="1">
      <alignment horizontal="center" wrapText="1"/>
    </xf>
    <xf numFmtId="0" fontId="5" fillId="0" borderId="6" xfId="0" applyFont="1" applyBorder="1" applyAlignment="1">
      <alignment horizontal="center" vertical="center" wrapText="1"/>
    </xf>
    <xf numFmtId="0" fontId="5" fillId="0" borderId="6" xfId="0" applyFont="1" applyBorder="1" applyAlignment="1">
      <alignment horizontal="center" wrapText="1"/>
    </xf>
    <xf numFmtId="0" fontId="5" fillId="0" borderId="0" xfId="0" applyFont="1" applyAlignment="1">
      <alignment horizontal="left" vertical="top" wrapText="1"/>
    </xf>
    <xf numFmtId="0" fontId="4" fillId="0" borderId="0" xfId="0" applyFont="1" applyAlignment="1">
      <alignment horizontal="left" vertical="top" wrapText="1"/>
    </xf>
    <xf numFmtId="0" fontId="5" fillId="33" borderId="0" xfId="0" applyFont="1" applyFill="1" applyAlignment="1">
      <alignment horizontal="left" vertical="top" wrapText="1"/>
    </xf>
    <xf numFmtId="0" fontId="10" fillId="36" borderId="0" xfId="0" applyFont="1" applyFill="1" applyAlignment="1">
      <alignment horizontal="left" vertical="top"/>
    </xf>
    <xf numFmtId="0" fontId="0" fillId="0" borderId="0" xfId="0" applyFont="1" applyFill="1" applyAlignment="1">
      <alignment horizontal="left" vertical="center" wrapText="1"/>
    </xf>
    <xf numFmtId="0" fontId="103" fillId="0" borderId="0" xfId="0" applyFont="1" applyAlignment="1">
      <alignment horizontal="left" vertical="top" wrapText="1"/>
    </xf>
    <xf numFmtId="0" fontId="4" fillId="36" borderId="0" xfId="0" applyFont="1" applyFill="1" applyAlignment="1">
      <alignment horizontal="center" vertical="center" wrapText="1"/>
    </xf>
    <xf numFmtId="0" fontId="5" fillId="0" borderId="6" xfId="0" applyFont="1" applyBorder="1" applyAlignment="1">
      <alignment vertical="center" wrapText="1"/>
    </xf>
    <xf numFmtId="0" fontId="103" fillId="0" borderId="0" xfId="0" applyFont="1" applyAlignment="1">
      <alignment horizontal="left" vertical="center" wrapText="1"/>
    </xf>
    <xf numFmtId="0" fontId="3" fillId="0" borderId="0" xfId="0" applyFont="1" applyAlignment="1">
      <alignment horizontal="left" vertical="top" wrapText="1"/>
    </xf>
    <xf numFmtId="0" fontId="105" fillId="0" borderId="0" xfId="0" applyFont="1" applyAlignment="1">
      <alignment horizontal="left" vertical="top" wrapText="1"/>
    </xf>
    <xf numFmtId="0" fontId="2" fillId="0" borderId="0" xfId="0" applyFont="1" applyAlignment="1">
      <alignment horizontal="left" vertical="top" wrapText="1"/>
    </xf>
    <xf numFmtId="0" fontId="108" fillId="0" borderId="0" xfId="0" applyFont="1" applyAlignment="1">
      <alignment horizontal="left" vertical="top" wrapText="1"/>
    </xf>
    <xf numFmtId="0" fontId="106" fillId="0" borderId="0" xfId="0" applyFont="1" applyAlignment="1">
      <alignment horizontal="left" vertical="top" wrapText="1"/>
    </xf>
    <xf numFmtId="0" fontId="10" fillId="37" borderId="0" xfId="0" applyFont="1" applyFill="1" applyAlignment="1">
      <alignment horizontal="left" vertical="top"/>
    </xf>
    <xf numFmtId="0" fontId="109" fillId="0" borderId="0" xfId="0" applyFont="1" applyAlignment="1">
      <alignment vertical="top" wrapText="1"/>
    </xf>
    <xf numFmtId="0" fontId="5" fillId="0" borderId="0" xfId="0" applyFont="1" applyFill="1" applyAlignment="1">
      <alignment horizontal="left" vertical="top" wrapText="1"/>
    </xf>
    <xf numFmtId="0" fontId="110" fillId="0" borderId="0" xfId="0" applyFont="1" applyAlignment="1">
      <alignment horizontal="left" vertical="top" wrapText="1"/>
    </xf>
    <xf numFmtId="0" fontId="2" fillId="0" borderId="0" xfId="0" applyFont="1" applyAlignment="1">
      <alignment horizontal="left" vertical="center" wrapText="1"/>
    </xf>
    <xf numFmtId="0" fontId="5" fillId="8" borderId="0" xfId="0" applyFont="1" applyFill="1" applyAlignment="1">
      <alignment horizontal="left" vertical="top" wrapText="1"/>
    </xf>
    <xf numFmtId="0" fontId="111" fillId="0" borderId="0" xfId="0" applyFont="1" applyFill="1" applyAlignment="1">
      <alignment horizontal="left" vertical="top" wrapText="1"/>
    </xf>
    <xf numFmtId="0" fontId="5" fillId="9" borderId="6" xfId="0" applyFont="1" applyFill="1" applyBorder="1" applyAlignment="1">
      <alignment horizontal="left" vertical="top" wrapText="1"/>
    </xf>
    <xf numFmtId="0" fontId="17" fillId="4" borderId="6" xfId="0" applyFont="1" applyFill="1" applyBorder="1" applyAlignment="1">
      <alignment horizontal="center" vertical="center" wrapText="1"/>
    </xf>
    <xf numFmtId="0" fontId="43" fillId="0" borderId="6" xfId="0" applyFont="1" applyBorder="1" applyAlignment="1">
      <alignment vertical="center" wrapText="1"/>
    </xf>
    <xf numFmtId="0" fontId="18" fillId="0" borderId="4" xfId="0" applyFont="1" applyBorder="1" applyAlignment="1">
      <alignment vertical="center" wrapText="1"/>
    </xf>
    <xf numFmtId="0" fontId="1" fillId="0" borderId="0" xfId="0" applyFont="1" applyAlignment="1">
      <alignment horizontal="left" vertical="top" wrapText="1"/>
    </xf>
    <xf numFmtId="0" fontId="1" fillId="0" borderId="6" xfId="0" applyFont="1" applyBorder="1" applyAlignment="1">
      <alignment horizontal="left" vertical="top"/>
    </xf>
    <xf numFmtId="9" fontId="1" fillId="0" borderId="6" xfId="0" applyNumberFormat="1" applyFont="1" applyBorder="1" applyAlignment="1">
      <alignment horizontal="left" vertical="top"/>
    </xf>
    <xf numFmtId="0" fontId="1" fillId="9" borderId="6" xfId="0" applyFont="1" applyFill="1" applyBorder="1" applyAlignment="1">
      <alignment horizontal="left" vertical="top" wrapText="1"/>
    </xf>
    <xf numFmtId="0" fontId="1" fillId="0" borderId="0" xfId="0" applyFont="1" applyAlignment="1"/>
    <xf numFmtId="0" fontId="1" fillId="0" borderId="0" xfId="0" applyFont="1" applyAlignment="1">
      <alignment wrapText="1"/>
    </xf>
    <xf numFmtId="0" fontId="1" fillId="0" borderId="6" xfId="0" applyFont="1" applyBorder="1" applyAlignment="1">
      <alignment horizontal="left" vertical="top" wrapText="1"/>
    </xf>
    <xf numFmtId="0" fontId="1" fillId="0" borderId="6" xfId="0" applyFont="1" applyBorder="1"/>
    <xf numFmtId="0" fontId="5" fillId="5" borderId="13" xfId="0" applyFont="1" applyFill="1" applyBorder="1" applyAlignment="1">
      <alignment horizontal="left" vertical="center" wrapText="1" indent="4"/>
    </xf>
    <xf numFmtId="0" fontId="5" fillId="0" borderId="13" xfId="0" applyFont="1" applyBorder="1" applyAlignment="1">
      <alignment horizontal="left" vertical="center" wrapText="1" indent="4"/>
    </xf>
    <xf numFmtId="0" fontId="10" fillId="8" borderId="33" xfId="0" applyFont="1" applyFill="1" applyBorder="1" applyAlignment="1">
      <alignment horizontal="center" vertical="center"/>
    </xf>
    <xf numFmtId="0" fontId="10" fillId="4" borderId="0" xfId="0" applyFont="1" applyFill="1" applyAlignment="1">
      <alignment horizontal="center" vertical="center" wrapText="1"/>
    </xf>
    <xf numFmtId="0" fontId="92" fillId="18" borderId="37" xfId="3" applyFont="1" applyFill="1" applyBorder="1" applyAlignment="1">
      <alignment horizontal="center" vertical="center" wrapText="1"/>
    </xf>
    <xf numFmtId="0" fontId="92" fillId="18" borderId="38" xfId="3" applyFont="1" applyFill="1" applyBorder="1" applyAlignment="1">
      <alignment horizontal="center" vertical="center" wrapText="1"/>
    </xf>
    <xf numFmtId="0" fontId="92" fillId="18" borderId="26" xfId="3" applyFont="1" applyFill="1" applyBorder="1" applyAlignment="1">
      <alignment horizontal="center" vertical="center" wrapText="1"/>
    </xf>
    <xf numFmtId="0" fontId="18" fillId="3" borderId="4" xfId="0" applyFont="1" applyFill="1" applyBorder="1" applyAlignment="1">
      <alignment horizontal="center" vertical="center" wrapText="1"/>
    </xf>
    <xf numFmtId="0" fontId="20" fillId="0" borderId="5" xfId="0" applyFont="1" applyBorder="1"/>
    <xf numFmtId="0" fontId="88" fillId="0" borderId="0" xfId="3" applyFont="1" applyAlignment="1">
      <alignment horizontal="center"/>
    </xf>
    <xf numFmtId="0" fontId="91" fillId="0" borderId="25" xfId="3" applyFont="1" applyBorder="1" applyAlignment="1">
      <alignment horizontal="center" vertical="center" wrapText="1"/>
    </xf>
    <xf numFmtId="0" fontId="91" fillId="0" borderId="21" xfId="3" applyFont="1" applyBorder="1" applyAlignment="1">
      <alignment horizontal="center" vertical="center" wrapText="1"/>
    </xf>
    <xf numFmtId="0" fontId="23" fillId="3" borderId="6" xfId="0" applyFont="1" applyFill="1" applyBorder="1" applyAlignment="1">
      <alignment horizontal="center" vertical="center" wrapText="1"/>
    </xf>
    <xf numFmtId="0" fontId="20" fillId="0" borderId="6" xfId="0" applyFont="1" applyBorder="1"/>
    <xf numFmtId="0" fontId="58" fillId="2" borderId="23" xfId="4" applyFont="1" applyFill="1" applyBorder="1" applyAlignment="1">
      <alignment horizontal="left" vertical="center"/>
    </xf>
    <xf numFmtId="0" fontId="56" fillId="0" borderId="29" xfId="4" applyFont="1" applyBorder="1"/>
    <xf numFmtId="0" fontId="56" fillId="0" borderId="24" xfId="4" applyFont="1" applyBorder="1"/>
    <xf numFmtId="0" fontId="58" fillId="2" borderId="34" xfId="4" applyFont="1" applyFill="1" applyBorder="1" applyAlignment="1">
      <alignment horizontal="left" vertical="center" wrapText="1"/>
    </xf>
    <xf numFmtId="0" fontId="58" fillId="2" borderId="5" xfId="4" applyFont="1" applyFill="1" applyBorder="1" applyAlignment="1">
      <alignment horizontal="left" vertical="center" wrapText="1"/>
    </xf>
    <xf numFmtId="0" fontId="58" fillId="2" borderId="35" xfId="4" applyFont="1" applyFill="1" applyBorder="1" applyAlignment="1">
      <alignment horizontal="left" vertical="center"/>
    </xf>
    <xf numFmtId="0" fontId="56" fillId="0" borderId="36" xfId="4" applyFont="1" applyBorder="1"/>
    <xf numFmtId="0" fontId="56" fillId="0" borderId="39" xfId="4" applyFont="1" applyBorder="1"/>
    <xf numFmtId="0" fontId="56" fillId="0" borderId="5" xfId="4" applyFont="1" applyBorder="1"/>
    <xf numFmtId="0" fontId="63" fillId="4" borderId="6" xfId="0" applyFont="1" applyFill="1" applyBorder="1" applyAlignment="1">
      <alignment vertical="center" wrapText="1"/>
    </xf>
    <xf numFmtId="0" fontId="43" fillId="4" borderId="6" xfId="0" applyFont="1" applyFill="1" applyBorder="1" applyAlignment="1">
      <alignment vertical="center" wrapText="1"/>
    </xf>
    <xf numFmtId="0" fontId="43" fillId="4" borderId="6"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2" fillId="4" borderId="25" xfId="0" applyFont="1" applyFill="1" applyBorder="1" applyAlignment="1">
      <alignment horizontal="center" vertical="center" wrapText="1"/>
    </xf>
    <xf numFmtId="0" fontId="58" fillId="2" borderId="40" xfId="4" applyFont="1" applyFill="1" applyBorder="1" applyAlignment="1">
      <alignment horizontal="left" vertical="center" wrapText="1"/>
    </xf>
    <xf numFmtId="0" fontId="56" fillId="0" borderId="2" xfId="4" applyFont="1" applyBorder="1"/>
    <xf numFmtId="0" fontId="58" fillId="2" borderId="6" xfId="4" applyFont="1" applyFill="1" applyBorder="1" applyAlignment="1">
      <alignment horizontal="left" vertical="center"/>
    </xf>
    <xf numFmtId="0" fontId="43" fillId="8" borderId="6" xfId="0" applyFont="1" applyFill="1" applyBorder="1" applyAlignment="1">
      <alignment horizontal="center" vertical="center" wrapText="1"/>
    </xf>
    <xf numFmtId="0" fontId="43" fillId="0" borderId="6" xfId="0" applyFont="1" applyBorder="1" applyAlignment="1">
      <alignment horizontal="center" vertical="center" wrapText="1"/>
    </xf>
    <xf numFmtId="0" fontId="17" fillId="4" borderId="6" xfId="0" applyFont="1" applyFill="1" applyBorder="1" applyAlignment="1">
      <alignment horizontal="center" vertical="center" wrapText="1"/>
    </xf>
    <xf numFmtId="0" fontId="43" fillId="0" borderId="6" xfId="0" applyFont="1" applyBorder="1" applyAlignment="1">
      <alignment vertical="center" wrapText="1"/>
    </xf>
    <xf numFmtId="0" fontId="17" fillId="0" borderId="6" xfId="0" applyFont="1" applyBorder="1" applyAlignment="1">
      <alignment vertical="center" wrapText="1"/>
    </xf>
    <xf numFmtId="0" fontId="24" fillId="0" borderId="4" xfId="0" applyFont="1" applyBorder="1" applyAlignment="1">
      <alignment vertical="center" wrapText="1"/>
    </xf>
    <xf numFmtId="0" fontId="25" fillId="0" borderId="4" xfId="0" applyFont="1" applyBorder="1" applyAlignment="1">
      <alignment vertical="center" wrapText="1"/>
    </xf>
    <xf numFmtId="0" fontId="44" fillId="4" borderId="6" xfId="0" applyFont="1" applyFill="1" applyBorder="1" applyAlignment="1">
      <alignment horizontal="center" vertical="center" wrapText="1"/>
    </xf>
    <xf numFmtId="0" fontId="44" fillId="4" borderId="6" xfId="0" applyFont="1" applyFill="1" applyBorder="1" applyAlignment="1">
      <alignment horizontal="center" vertical="center"/>
    </xf>
    <xf numFmtId="0" fontId="46" fillId="4" borderId="6" xfId="0" applyFont="1" applyFill="1" applyBorder="1" applyAlignment="1">
      <alignment horizontal="center" vertical="center" wrapText="1"/>
    </xf>
    <xf numFmtId="0" fontId="18" fillId="0" borderId="23" xfId="0" applyFont="1" applyBorder="1" applyAlignment="1">
      <alignment horizontal="center" vertical="center" wrapText="1"/>
    </xf>
    <xf numFmtId="0" fontId="20" fillId="0" borderId="29" xfId="0" applyFont="1" applyBorder="1"/>
    <xf numFmtId="0" fontId="20" fillId="0" borderId="24" xfId="0" applyFont="1" applyBorder="1"/>
    <xf numFmtId="0" fontId="32" fillId="0" borderId="23" xfId="0" applyFont="1" applyBorder="1" applyAlignment="1">
      <alignment horizontal="center" vertical="center" wrapText="1"/>
    </xf>
    <xf numFmtId="0" fontId="36" fillId="0" borderId="3" xfId="0" applyFont="1" applyBorder="1" applyAlignment="1">
      <alignment horizontal="center" vertical="center" wrapText="1"/>
    </xf>
    <xf numFmtId="0" fontId="20" fillId="0" borderId="3" xfId="0" applyFont="1" applyBorder="1"/>
    <xf numFmtId="0" fontId="18" fillId="0" borderId="4" xfId="0" applyFont="1" applyBorder="1" applyAlignment="1">
      <alignment vertical="center" wrapText="1"/>
    </xf>
    <xf numFmtId="0" fontId="20" fillId="0" borderId="2" xfId="0" applyFont="1" applyBorder="1"/>
    <xf numFmtId="0" fontId="17" fillId="0" borderId="0" xfId="0" applyFont="1" applyAlignment="1">
      <alignment horizontal="center"/>
    </xf>
    <xf numFmtId="0" fontId="0" fillId="0" borderId="0" xfId="0" applyFont="1" applyAlignment="1"/>
    <xf numFmtId="0" fontId="52" fillId="4" borderId="11" xfId="0" applyFont="1" applyFill="1" applyBorder="1" applyAlignment="1">
      <alignment horizontal="center" vertical="center" wrapText="1"/>
    </xf>
    <xf numFmtId="0" fontId="52" fillId="4" borderId="12" xfId="0" applyFont="1" applyFill="1" applyBorder="1" applyAlignment="1">
      <alignment horizontal="center" vertical="center" wrapText="1"/>
    </xf>
    <xf numFmtId="0" fontId="51" fillId="34" borderId="11" xfId="0" applyFont="1" applyFill="1" applyBorder="1" applyAlignment="1">
      <alignment horizontal="center" vertical="center" wrapText="1"/>
    </xf>
    <xf numFmtId="0" fontId="51" fillId="34" borderId="12" xfId="0" applyFont="1" applyFill="1" applyBorder="1" applyAlignment="1">
      <alignment horizontal="center" vertical="center" wrapText="1"/>
    </xf>
    <xf numFmtId="0" fontId="51" fillId="34" borderId="6" xfId="0" applyFont="1" applyFill="1" applyBorder="1" applyAlignment="1">
      <alignment horizontal="center" vertical="center" wrapText="1"/>
    </xf>
    <xf numFmtId="0" fontId="51" fillId="34" borderId="25" xfId="0" applyFont="1" applyFill="1" applyBorder="1" applyAlignment="1">
      <alignment horizontal="center" vertical="center" wrapText="1"/>
    </xf>
    <xf numFmtId="0" fontId="51" fillId="34" borderId="21" xfId="0" applyFont="1" applyFill="1" applyBorder="1" applyAlignment="1">
      <alignment horizontal="center" vertical="center" wrapText="1"/>
    </xf>
    <xf numFmtId="0" fontId="51" fillId="4" borderId="11" xfId="0" applyFont="1" applyFill="1" applyBorder="1" applyAlignment="1">
      <alignment horizontal="center" vertical="center" wrapText="1"/>
    </xf>
    <xf numFmtId="0" fontId="51" fillId="4" borderId="12" xfId="0" applyFont="1" applyFill="1" applyBorder="1" applyAlignment="1">
      <alignment horizontal="center" vertical="center" wrapText="1"/>
    </xf>
    <xf numFmtId="0" fontId="53" fillId="5" borderId="11" xfId="0" applyFont="1" applyFill="1" applyBorder="1" applyAlignment="1">
      <alignment horizontal="center" vertical="center" wrapText="1"/>
    </xf>
    <xf numFmtId="0" fontId="53" fillId="5" borderId="13" xfId="0" applyFont="1" applyFill="1" applyBorder="1" applyAlignment="1">
      <alignment horizontal="center" vertical="center" wrapText="1"/>
    </xf>
    <xf numFmtId="0" fontId="18" fillId="0" borderId="6" xfId="0" applyFont="1" applyFill="1" applyBorder="1" applyAlignment="1">
      <alignment vertical="center" wrapText="1"/>
    </xf>
    <xf numFmtId="0" fontId="18" fillId="0" borderId="6" xfId="0" applyFont="1" applyBorder="1" applyAlignment="1">
      <alignment vertical="center" wrapText="1"/>
    </xf>
    <xf numFmtId="0" fontId="21" fillId="0" borderId="4" xfId="0" applyFont="1" applyBorder="1" applyAlignment="1">
      <alignment horizontal="center" vertical="center"/>
    </xf>
    <xf numFmtId="164" fontId="18" fillId="2" borderId="4" xfId="0" applyNumberFormat="1" applyFont="1" applyFill="1" applyBorder="1" applyAlignment="1">
      <alignment horizontal="right" vertical="center" wrapText="1"/>
    </xf>
    <xf numFmtId="0" fontId="21" fillId="0" borderId="6" xfId="0" applyFont="1" applyBorder="1" applyAlignment="1">
      <alignment horizontal="center" vertical="center"/>
    </xf>
    <xf numFmtId="165" fontId="21" fillId="2" borderId="6" xfId="0" applyNumberFormat="1" applyFont="1" applyFill="1" applyBorder="1" applyAlignment="1">
      <alignment horizontal="right" vertical="center"/>
    </xf>
    <xf numFmtId="0" fontId="19" fillId="2" borderId="6" xfId="0" applyFont="1" applyFill="1" applyBorder="1"/>
    <xf numFmtId="0" fontId="18" fillId="0" borderId="24" xfId="0" applyFont="1" applyBorder="1" applyAlignment="1">
      <alignment vertical="center" wrapText="1"/>
    </xf>
    <xf numFmtId="0" fontId="58" fillId="2" borderId="6" xfId="4" applyFont="1" applyFill="1" applyBorder="1" applyAlignment="1">
      <alignment horizontal="left" vertical="center" wrapText="1"/>
    </xf>
    <xf numFmtId="0" fontId="11" fillId="0" borderId="6" xfId="0" applyFont="1" applyBorder="1" applyAlignment="1">
      <alignment wrapText="1"/>
    </xf>
    <xf numFmtId="0" fontId="45" fillId="38" borderId="0" xfId="0" applyFont="1" applyFill="1" applyAlignment="1"/>
    <xf numFmtId="0" fontId="10" fillId="4" borderId="6" xfId="0" applyFont="1" applyFill="1" applyBorder="1" applyAlignment="1">
      <alignment horizontal="left" vertical="top" wrapText="1"/>
    </xf>
    <xf numFmtId="0" fontId="10" fillId="0" borderId="6" xfId="0" applyFont="1" applyBorder="1" applyAlignment="1">
      <alignment horizontal="center" vertical="top"/>
    </xf>
    <xf numFmtId="0" fontId="10" fillId="0" borderId="6" xfId="0" applyFont="1" applyBorder="1" applyAlignment="1">
      <alignment horizontal="left" vertical="top" wrapText="1"/>
    </xf>
    <xf numFmtId="0" fontId="8" fillId="0" borderId="6" xfId="0" applyFont="1" applyBorder="1" applyAlignment="1">
      <alignment horizontal="left" vertical="top" wrapText="1"/>
    </xf>
    <xf numFmtId="0" fontId="5" fillId="0" borderId="6" xfId="0" applyFont="1" applyBorder="1" applyAlignment="1">
      <alignment horizontal="left" vertical="top" wrapText="1"/>
    </xf>
    <xf numFmtId="0" fontId="10" fillId="9" borderId="6" xfId="0" applyFont="1" applyFill="1" applyBorder="1" applyAlignment="1">
      <alignment horizontal="center" vertical="top"/>
    </xf>
    <xf numFmtId="0" fontId="6" fillId="0" borderId="6" xfId="0" applyFont="1" applyBorder="1" applyAlignment="1">
      <alignment horizontal="center" vertical="top"/>
    </xf>
    <xf numFmtId="0" fontId="9" fillId="0" borderId="6" xfId="0" applyFont="1" applyBorder="1" applyAlignment="1">
      <alignment horizontal="center" vertical="top"/>
    </xf>
    <xf numFmtId="0" fontId="10" fillId="0" borderId="6" xfId="0" applyFont="1" applyBorder="1" applyAlignment="1">
      <alignment horizontal="left" vertical="top"/>
    </xf>
  </cellXfs>
  <cellStyles count="10">
    <cellStyle name="Excel Built-in Normal" xfId="1"/>
    <cellStyle name="Гиперссылка" xfId="2" builtinId="8"/>
    <cellStyle name="Звичайний 3" xfId="3"/>
    <cellStyle name="Обычный" xfId="0" builtinId="0"/>
    <cellStyle name="Обычный 2" xfId="4"/>
    <cellStyle name="Обычный 3" xfId="5"/>
    <cellStyle name="Обычный 4" xfId="6"/>
    <cellStyle name="Обычный 5" xfId="7"/>
    <cellStyle name="Процентный" xfId="8" builtinId="5"/>
    <cellStyle name="Процентный 2" xfId="9"/>
  </cellStyles>
  <dxfs count="16">
    <dxf>
      <font>
        <b/>
        <i val="0"/>
      </font>
    </dxf>
    <dxf>
      <font>
        <b/>
        <i val="0"/>
      </font>
      <fill>
        <patternFill>
          <bgColor indexed="41"/>
        </patternFill>
      </fill>
    </dxf>
    <dxf>
      <font>
        <b/>
        <i val="0"/>
      </font>
    </dxf>
    <dxf>
      <font>
        <b/>
        <i val="0"/>
      </font>
      <fill>
        <patternFill>
          <bgColor indexed="41"/>
        </patternFill>
      </fill>
    </dxf>
    <dxf>
      <font>
        <b/>
        <i val="0"/>
      </font>
    </dxf>
    <dxf>
      <font>
        <b/>
        <i val="0"/>
      </font>
      <fill>
        <patternFill>
          <bgColor indexed="41"/>
        </patternFill>
      </fill>
    </dxf>
    <dxf>
      <font>
        <b/>
        <i val="0"/>
      </font>
    </dxf>
    <dxf>
      <font>
        <b/>
        <i val="0"/>
      </font>
      <fill>
        <patternFill>
          <bgColor indexed="41"/>
        </patternFill>
      </fill>
    </dxf>
    <dxf>
      <font>
        <b/>
        <i val="0"/>
      </font>
    </dxf>
    <dxf>
      <font>
        <b/>
        <i val="0"/>
      </font>
      <fill>
        <patternFill>
          <bgColor indexed="41"/>
        </patternFill>
      </fill>
    </dxf>
    <dxf>
      <font>
        <b/>
        <i val="0"/>
      </font>
    </dxf>
    <dxf>
      <font>
        <b/>
        <i val="0"/>
      </font>
      <fill>
        <patternFill>
          <bgColor indexed="41"/>
        </patternFill>
      </fill>
    </dxf>
    <dxf>
      <font>
        <b/>
        <i val="0"/>
      </font>
    </dxf>
    <dxf>
      <font>
        <b/>
        <i val="0"/>
      </font>
      <fill>
        <patternFill>
          <bgColor indexed="41"/>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a:t>Динаміка</a:t>
            </a:r>
            <a:r>
              <a:rPr lang="uk-UA" baseline="0"/>
              <a:t> обсягів КІ (тис грн) </a:t>
            </a:r>
            <a:endParaRPr lang="uk-UA"/>
          </a:p>
        </c:rich>
      </c:tx>
      <c:overlay val="0"/>
      <c:spPr>
        <a:noFill/>
        <a:ln w="25400">
          <a:noFill/>
        </a:ln>
      </c:spPr>
    </c:title>
    <c:autoTitleDeleted val="0"/>
    <c:plotArea>
      <c:layout/>
      <c:barChart>
        <c:barDir val="col"/>
        <c:grouping val="clustered"/>
        <c:varyColors val="0"/>
        <c:ser>
          <c:idx val="0"/>
          <c:order val="0"/>
          <c:tx>
            <c:strRef>
              <c:f>[1]КІ!$A$64</c:f>
              <c:strCache>
                <c:ptCount val="1"/>
                <c:pt idx="0">
                  <c:v>м.Н.-Сіверський </c:v>
                </c:pt>
              </c:strCache>
            </c:strRef>
          </c:tx>
          <c:spPr>
            <a:solidFill>
              <a:srgbClr val="4F81BD"/>
            </a:solidFill>
            <a:ln w="25400">
              <a:noFill/>
            </a:ln>
          </c:spPr>
          <c:invertIfNegative val="0"/>
          <c:cat>
            <c:numRef>
              <c:f>[1]КІ!$B$63:$F$63</c:f>
              <c:numCache>
                <c:formatCode>General</c:formatCode>
                <c:ptCount val="5"/>
                <c:pt idx="2">
                  <c:v>2016</c:v>
                </c:pt>
                <c:pt idx="3">
                  <c:v>2017</c:v>
                </c:pt>
                <c:pt idx="4">
                  <c:v>2018</c:v>
                </c:pt>
              </c:numCache>
            </c:numRef>
          </c:cat>
          <c:val>
            <c:numRef>
              <c:f>[1]КІ!$B$64:$F$64</c:f>
              <c:numCache>
                <c:formatCode>General</c:formatCode>
                <c:ptCount val="5"/>
                <c:pt idx="2">
                  <c:v>31603</c:v>
                </c:pt>
                <c:pt idx="3">
                  <c:v>141958</c:v>
                </c:pt>
                <c:pt idx="4">
                  <c:v>37451</c:v>
                </c:pt>
              </c:numCache>
            </c:numRef>
          </c:val>
          <c:extLst xmlns:c16r2="http://schemas.microsoft.com/office/drawing/2015/06/chart">
            <c:ext xmlns:c16="http://schemas.microsoft.com/office/drawing/2014/chart" uri="{C3380CC4-5D6E-409C-BE32-E72D297353CC}">
              <c16:uniqueId val="{00000000-3ECE-40BE-90AA-5B7FB2E41D72}"/>
            </c:ext>
          </c:extLst>
        </c:ser>
        <c:ser>
          <c:idx val="1"/>
          <c:order val="1"/>
          <c:tx>
            <c:strRef>
              <c:f>[1]КІ!$A$65</c:f>
              <c:strCache>
                <c:ptCount val="1"/>
                <c:pt idx="0">
                  <c:v>м.Прилуки </c:v>
                </c:pt>
              </c:strCache>
            </c:strRef>
          </c:tx>
          <c:spPr>
            <a:solidFill>
              <a:srgbClr val="C0504D"/>
            </a:solidFill>
            <a:ln w="25400">
              <a:noFill/>
            </a:ln>
          </c:spPr>
          <c:invertIfNegative val="0"/>
          <c:cat>
            <c:numRef>
              <c:f>[1]КІ!$B$63:$F$63</c:f>
              <c:numCache>
                <c:formatCode>General</c:formatCode>
                <c:ptCount val="5"/>
                <c:pt idx="2">
                  <c:v>2016</c:v>
                </c:pt>
                <c:pt idx="3">
                  <c:v>2017</c:v>
                </c:pt>
                <c:pt idx="4">
                  <c:v>2018</c:v>
                </c:pt>
              </c:numCache>
            </c:numRef>
          </c:cat>
          <c:val>
            <c:numRef>
              <c:f>[1]КІ!$B$65:$F$65</c:f>
              <c:numCache>
                <c:formatCode>General</c:formatCode>
                <c:ptCount val="5"/>
                <c:pt idx="2">
                  <c:v>809522</c:v>
                </c:pt>
                <c:pt idx="3">
                  <c:v>663079</c:v>
                </c:pt>
                <c:pt idx="4">
                  <c:v>1028946</c:v>
                </c:pt>
              </c:numCache>
            </c:numRef>
          </c:val>
          <c:extLst xmlns:c16r2="http://schemas.microsoft.com/office/drawing/2015/06/chart">
            <c:ext xmlns:c16="http://schemas.microsoft.com/office/drawing/2014/chart" uri="{C3380CC4-5D6E-409C-BE32-E72D297353CC}">
              <c16:uniqueId val="{00000001-3ECE-40BE-90AA-5B7FB2E41D72}"/>
            </c:ext>
          </c:extLst>
        </c:ser>
        <c:ser>
          <c:idx val="2"/>
          <c:order val="2"/>
          <c:tx>
            <c:strRef>
              <c:f>[1]КІ!$A$66</c:f>
              <c:strCache>
                <c:ptCount val="1"/>
                <c:pt idx="0">
                  <c:v>Корюківський </c:v>
                </c:pt>
              </c:strCache>
            </c:strRef>
          </c:tx>
          <c:spPr>
            <a:solidFill>
              <a:srgbClr val="9BBB59"/>
            </a:solidFill>
            <a:ln w="25400">
              <a:noFill/>
            </a:ln>
          </c:spPr>
          <c:invertIfNegative val="0"/>
          <c:cat>
            <c:numRef>
              <c:f>[1]КІ!$B$63:$F$63</c:f>
              <c:numCache>
                <c:formatCode>General</c:formatCode>
                <c:ptCount val="5"/>
                <c:pt idx="2">
                  <c:v>2016</c:v>
                </c:pt>
                <c:pt idx="3">
                  <c:v>2017</c:v>
                </c:pt>
                <c:pt idx="4">
                  <c:v>2018</c:v>
                </c:pt>
              </c:numCache>
            </c:numRef>
          </c:cat>
          <c:val>
            <c:numRef>
              <c:f>[1]КІ!$B$66:$F$66</c:f>
              <c:numCache>
                <c:formatCode>General</c:formatCode>
                <c:ptCount val="5"/>
                <c:pt idx="2">
                  <c:v>366100</c:v>
                </c:pt>
                <c:pt idx="3">
                  <c:v>461862</c:v>
                </c:pt>
                <c:pt idx="4">
                  <c:v>513204</c:v>
                </c:pt>
              </c:numCache>
            </c:numRef>
          </c:val>
          <c:extLst xmlns:c16r2="http://schemas.microsoft.com/office/drawing/2015/06/chart">
            <c:ext xmlns:c16="http://schemas.microsoft.com/office/drawing/2014/chart" uri="{C3380CC4-5D6E-409C-BE32-E72D297353CC}">
              <c16:uniqueId val="{00000002-3ECE-40BE-90AA-5B7FB2E41D72}"/>
            </c:ext>
          </c:extLst>
        </c:ser>
        <c:dLbls>
          <c:showLegendKey val="0"/>
          <c:showVal val="0"/>
          <c:showCatName val="0"/>
          <c:showSerName val="0"/>
          <c:showPercent val="0"/>
          <c:showBubbleSize val="0"/>
        </c:dLbls>
        <c:gapWidth val="219"/>
        <c:overlap val="-27"/>
        <c:axId val="63824384"/>
        <c:axId val="63604416"/>
      </c:barChart>
      <c:catAx>
        <c:axId val="6382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604416"/>
        <c:crosses val="autoZero"/>
        <c:auto val="1"/>
        <c:lblAlgn val="ctr"/>
        <c:lblOffset val="100"/>
        <c:noMultiLvlLbl val="0"/>
      </c:catAx>
      <c:valAx>
        <c:axId val="63604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824384"/>
        <c:crosses val="autoZero"/>
        <c:crossBetween val="between"/>
      </c:valAx>
      <c:spPr>
        <a:noFill/>
        <a:ln w="25400">
          <a:noFill/>
        </a:ln>
      </c:spPr>
    </c:plotArea>
    <c:legend>
      <c:legendPos val="r"/>
      <c:layout>
        <c:manualLayout>
          <c:xMode val="edge"/>
          <c:yMode val="edge"/>
          <c:x val="0.15002306881010316"/>
          <c:y val="0.11084904289243971"/>
          <c:w val="0.8415079631329202"/>
          <c:h val="0.23636792067209433"/>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a:t>Податкові</a:t>
            </a:r>
            <a:r>
              <a:rPr lang="uk-UA" baseline="0"/>
              <a:t> надходження (млн грн)</a:t>
            </a:r>
            <a:endParaRPr lang="uk-UA"/>
          </a:p>
        </c:rich>
      </c:tx>
      <c:layout/>
      <c:overlay val="0"/>
      <c:spPr>
        <a:noFill/>
        <a:ln w="25400">
          <a:noFill/>
        </a:ln>
      </c:spPr>
    </c:title>
    <c:autoTitleDeleted val="0"/>
    <c:plotArea>
      <c:layout/>
      <c:barChart>
        <c:barDir val="bar"/>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'1.1.1 '!$A$31:$A$38</c:f>
              <c:strCache>
                <c:ptCount val="8"/>
                <c:pt idx="0">
                  <c:v>Прибутковий податок з громадян/ Податок з доходів фізичних осіб</c:v>
                </c:pt>
                <c:pt idx="1">
                  <c:v>Єдиний податок(крім с/г виробників)</c:v>
                </c:pt>
                <c:pt idx="2">
                  <c:v>Єдиний податок від с/г виробників</c:v>
                </c:pt>
                <c:pt idx="3">
                  <c:v>Доходи від відчуження нерухомості та землі</c:v>
                </c:pt>
                <c:pt idx="4">
                  <c:v>Плата за землю</c:v>
                </c:pt>
                <c:pt idx="5">
                  <c:v>Податок на нерухомість</c:v>
                </c:pt>
                <c:pt idx="6">
                  <c:v>Акцизний збір</c:v>
                </c:pt>
                <c:pt idx="7">
                  <c:v>Інші місцеві податки та збори</c:v>
                </c:pt>
              </c:strCache>
            </c:strRef>
          </c:cat>
          <c:val>
            <c:numRef>
              <c:f>'1.1.1 '!$B$31:$B$38</c:f>
              <c:numCache>
                <c:formatCode>General</c:formatCode>
                <c:ptCount val="8"/>
                <c:pt idx="0">
                  <c:v>75.7</c:v>
                </c:pt>
                <c:pt idx="1">
                  <c:v>11.3</c:v>
                </c:pt>
                <c:pt idx="2">
                  <c:v>1.1000000000000001</c:v>
                </c:pt>
                <c:pt idx="3">
                  <c:v>4.5</c:v>
                </c:pt>
                <c:pt idx="4">
                  <c:v>18.399999999999999</c:v>
                </c:pt>
                <c:pt idx="5">
                  <c:v>2.2999999999999998</c:v>
                </c:pt>
                <c:pt idx="6">
                  <c:v>8.3000000000000007</c:v>
                </c:pt>
                <c:pt idx="7">
                  <c:v>0.1</c:v>
                </c:pt>
              </c:numCache>
            </c:numRef>
          </c:val>
          <c:extLst xmlns:c16r2="http://schemas.microsoft.com/office/drawing/2015/06/chart">
            <c:ext xmlns:c16="http://schemas.microsoft.com/office/drawing/2014/chart" uri="{C3380CC4-5D6E-409C-BE32-E72D297353CC}">
              <c16:uniqueId val="{00000000-E333-46E3-80ED-DC9B0D85AC0A}"/>
            </c:ext>
          </c:extLst>
        </c:ser>
        <c:dLbls>
          <c:showLegendKey val="0"/>
          <c:showVal val="1"/>
          <c:showCatName val="0"/>
          <c:showSerName val="0"/>
          <c:showPercent val="0"/>
          <c:showBubbleSize val="0"/>
        </c:dLbls>
        <c:gapWidth val="182"/>
        <c:axId val="56423936"/>
        <c:axId val="66925632"/>
      </c:barChart>
      <c:catAx>
        <c:axId val="56423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925632"/>
        <c:crosses val="autoZero"/>
        <c:auto val="1"/>
        <c:lblAlgn val="ctr"/>
        <c:lblOffset val="100"/>
        <c:noMultiLvlLbl val="0"/>
      </c:catAx>
      <c:valAx>
        <c:axId val="66925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642393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a:t>Податкові</a:t>
            </a:r>
            <a:r>
              <a:rPr lang="uk-UA" baseline="0"/>
              <a:t> надходження (млн грн)</a:t>
            </a:r>
            <a:endParaRPr lang="uk-UA"/>
          </a:p>
        </c:rich>
      </c:tx>
      <c:layout/>
      <c:overlay val="0"/>
      <c:spPr>
        <a:noFill/>
        <a:ln w="25400">
          <a:noFill/>
        </a:ln>
      </c:spPr>
    </c:title>
    <c:autoTitleDeleted val="0"/>
    <c:plotArea>
      <c:layout/>
      <c:barChart>
        <c:barDir val="bar"/>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'1.1.1 '!$A$30:$A$38</c:f>
              <c:strCache>
                <c:ptCount val="9"/>
                <c:pt idx="0">
                  <c:v>Всього (податкові надходження)</c:v>
                </c:pt>
                <c:pt idx="1">
                  <c:v>Прибутковий податок з громадян/ Податок з доходів фізичних осіб</c:v>
                </c:pt>
                <c:pt idx="2">
                  <c:v>Єдиний податок(крім с/г виробників)</c:v>
                </c:pt>
                <c:pt idx="3">
                  <c:v>Єдиний податок від с/г виробників</c:v>
                </c:pt>
                <c:pt idx="4">
                  <c:v>Доходи від відчуження нерухомості та землі</c:v>
                </c:pt>
                <c:pt idx="5">
                  <c:v>Плата за землю</c:v>
                </c:pt>
                <c:pt idx="6">
                  <c:v>Податок на нерухомість</c:v>
                </c:pt>
                <c:pt idx="7">
                  <c:v>Акцизний збір</c:v>
                </c:pt>
                <c:pt idx="8">
                  <c:v>Інші місцеві податки та збори</c:v>
                </c:pt>
              </c:strCache>
            </c:strRef>
          </c:cat>
          <c:val>
            <c:numRef>
              <c:f>'1.1.1 '!$B$30:$B$38</c:f>
              <c:numCache>
                <c:formatCode>General</c:formatCode>
                <c:ptCount val="9"/>
                <c:pt idx="0">
                  <c:v>121.69999999999999</c:v>
                </c:pt>
                <c:pt idx="1">
                  <c:v>75.7</c:v>
                </c:pt>
                <c:pt idx="2">
                  <c:v>11.3</c:v>
                </c:pt>
                <c:pt idx="3">
                  <c:v>1.1000000000000001</c:v>
                </c:pt>
                <c:pt idx="4">
                  <c:v>4.5</c:v>
                </c:pt>
                <c:pt idx="5">
                  <c:v>18.399999999999999</c:v>
                </c:pt>
                <c:pt idx="6">
                  <c:v>2.2999999999999998</c:v>
                </c:pt>
                <c:pt idx="7">
                  <c:v>8.3000000000000007</c:v>
                </c:pt>
                <c:pt idx="8">
                  <c:v>0.1</c:v>
                </c:pt>
              </c:numCache>
            </c:numRef>
          </c:val>
          <c:extLst xmlns:c16r2="http://schemas.microsoft.com/office/drawing/2015/06/chart">
            <c:ext xmlns:c16="http://schemas.microsoft.com/office/drawing/2014/chart" uri="{C3380CC4-5D6E-409C-BE32-E72D297353CC}">
              <c16:uniqueId val="{00000000-9472-4C3C-8B6F-CD9F700D7D1D}"/>
            </c:ext>
          </c:extLst>
        </c:ser>
        <c:dLbls>
          <c:showLegendKey val="0"/>
          <c:showVal val="1"/>
          <c:showCatName val="0"/>
          <c:showSerName val="0"/>
          <c:showPercent val="0"/>
          <c:showBubbleSize val="0"/>
        </c:dLbls>
        <c:gapWidth val="182"/>
        <c:axId val="66248192"/>
        <c:axId val="66927360"/>
      </c:barChart>
      <c:catAx>
        <c:axId val="66248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927360"/>
        <c:crosses val="autoZero"/>
        <c:auto val="1"/>
        <c:lblAlgn val="ctr"/>
        <c:lblOffset val="100"/>
        <c:noMultiLvlLbl val="0"/>
      </c:catAx>
      <c:valAx>
        <c:axId val="66927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24819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baseline="0"/>
              <a:t>Джерела надходжень до бюджету, млн грн (2020)</a:t>
            </a:r>
            <a:endParaRPr lang="uk-UA" sz="1200"/>
          </a:p>
        </c:rich>
      </c:tx>
      <c:layout/>
      <c:overlay val="0"/>
      <c:spPr>
        <a:noFill/>
        <a:ln w="25400">
          <a:noFill/>
        </a:ln>
      </c:spPr>
    </c:title>
    <c:autoTitleDeleted val="0"/>
    <c:plotArea>
      <c:layout>
        <c:manualLayout>
          <c:layoutTarget val="inner"/>
          <c:xMode val="edge"/>
          <c:yMode val="edge"/>
          <c:x val="0.45432441608799673"/>
          <c:y val="0.14372385408548635"/>
          <c:w val="0.50415354559442216"/>
          <c:h val="0.74475088026115666"/>
        </c:manualLayout>
      </c:layout>
      <c:barChart>
        <c:barDir val="bar"/>
        <c:grouping val="clustered"/>
        <c:varyColors val="0"/>
        <c:ser>
          <c:idx val="0"/>
          <c:order val="0"/>
          <c:spPr>
            <a:solidFill>
              <a:srgbClr val="4F81BD"/>
            </a:solidFill>
            <a:ln w="25400">
              <a:noFill/>
            </a:ln>
          </c:spPr>
          <c:invertIfNegative val="0"/>
          <c:cat>
            <c:strRef>
              <c:f>'[2]1.1.1 '!$A$6:$A$18</c:f>
              <c:strCache>
                <c:ptCount val="13"/>
                <c:pt idx="0">
                  <c:v>Прибутковий податок з громадян/ Податок з доходів фізичних осіб</c:v>
                </c:pt>
                <c:pt idx="1">
                  <c:v>Єдиний податок(крім с/г виробників)</c:v>
                </c:pt>
                <c:pt idx="2">
                  <c:v>Єдиний податок від с/г виробників</c:v>
                </c:pt>
                <c:pt idx="3">
                  <c:v>Доходи від відчуження нерухомості та землі</c:v>
                </c:pt>
                <c:pt idx="4">
                  <c:v>Податок на прибуток підприємств комунальної власності</c:v>
                </c:pt>
                <c:pt idx="5">
                  <c:v>Плата за землю</c:v>
                </c:pt>
                <c:pt idx="6">
                  <c:v>Податок на нерухомість</c:v>
                </c:pt>
                <c:pt idx="7">
                  <c:v>Акцизний збір</c:v>
                </c:pt>
                <c:pt idx="8">
                  <c:v>Інші місцеві податки та збори</c:v>
                </c:pt>
                <c:pt idx="9">
                  <c:v>Дохід від оренди комунального майна</c:v>
                </c:pt>
                <c:pt idx="10">
                  <c:v>Трансферти</c:v>
                </c:pt>
                <c:pt idx="11">
                  <c:v>інше</c:v>
                </c:pt>
                <c:pt idx="12">
                  <c:v>Всього надходження</c:v>
                </c:pt>
              </c:strCache>
            </c:strRef>
          </c:cat>
          <c:val>
            <c:numRef>
              <c:f>'[2]1.1.1 '!$B$6:$B$18</c:f>
              <c:numCache>
                <c:formatCode>General</c:formatCode>
                <c:ptCount val="13"/>
                <c:pt idx="0">
                  <c:v>75.7</c:v>
                </c:pt>
                <c:pt idx="1">
                  <c:v>11.3</c:v>
                </c:pt>
                <c:pt idx="2">
                  <c:v>1.1000000000000001</c:v>
                </c:pt>
                <c:pt idx="3">
                  <c:v>4.5</c:v>
                </c:pt>
                <c:pt idx="4">
                  <c:v>0</c:v>
                </c:pt>
                <c:pt idx="5">
                  <c:v>18.399999999999999</c:v>
                </c:pt>
                <c:pt idx="6">
                  <c:v>2.2999999999999998</c:v>
                </c:pt>
                <c:pt idx="7">
                  <c:v>8.3000000000000007</c:v>
                </c:pt>
                <c:pt idx="8">
                  <c:v>0</c:v>
                </c:pt>
                <c:pt idx="9">
                  <c:v>0.5</c:v>
                </c:pt>
                <c:pt idx="10">
                  <c:v>62</c:v>
                </c:pt>
                <c:pt idx="11">
                  <c:v>11.599999999999994</c:v>
                </c:pt>
                <c:pt idx="12">
                  <c:v>195.7</c:v>
                </c:pt>
              </c:numCache>
            </c:numRef>
          </c:val>
          <c:extLst xmlns:c16r2="http://schemas.microsoft.com/office/drawing/2015/06/chart">
            <c:ext xmlns:c16="http://schemas.microsoft.com/office/drawing/2014/chart" uri="{C3380CC4-5D6E-409C-BE32-E72D297353CC}">
              <c16:uniqueId val="{00000000-7EB2-4A2E-8DDE-AA6EE88DA37D}"/>
            </c:ext>
          </c:extLst>
        </c:ser>
        <c:dLbls>
          <c:showLegendKey val="0"/>
          <c:showVal val="0"/>
          <c:showCatName val="0"/>
          <c:showSerName val="0"/>
          <c:showPercent val="0"/>
          <c:showBubbleSize val="0"/>
        </c:dLbls>
        <c:gapWidth val="182"/>
        <c:axId val="67022848"/>
        <c:axId val="62743104"/>
      </c:barChart>
      <c:catAx>
        <c:axId val="67022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2743104"/>
        <c:crosses val="autoZero"/>
        <c:auto val="1"/>
        <c:lblAlgn val="ctr"/>
        <c:lblOffset val="100"/>
        <c:noMultiLvlLbl val="0"/>
      </c:catAx>
      <c:valAx>
        <c:axId val="62743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02284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uk-UA" sz="1100" baseline="0"/>
              <a:t>Надходження від великих платників податків (млн грн)</a:t>
            </a:r>
            <a:endParaRPr lang="uk-UA" sz="1100"/>
          </a:p>
        </c:rich>
      </c:tx>
      <c:layout>
        <c:manualLayout>
          <c:xMode val="edge"/>
          <c:yMode val="edge"/>
          <c:x val="1.7707126231862528E-3"/>
          <c:y val="2.7778058354950529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4.7169811320754707E-2"/>
          <c:y val="0.11370278576949963"/>
          <c:w val="0.59811320754716957"/>
          <c:h val="0.57726029698361359"/>
        </c:manualLayout>
      </c:layout>
      <c:pie3DChart>
        <c:varyColors val="1"/>
        <c:ser>
          <c:idx val="0"/>
          <c:order val="0"/>
          <c:dPt>
            <c:idx val="0"/>
            <c:bubble3D val="0"/>
            <c:spPr>
              <a:solidFill>
                <a:srgbClr val="4F81BD"/>
              </a:solidFill>
              <a:ln w="25400">
                <a:solidFill>
                  <a:srgbClr val="FFFFFF"/>
                </a:solidFill>
                <a:prstDash val="solid"/>
              </a:ln>
            </c:spPr>
            <c:extLst xmlns:c16r2="http://schemas.microsoft.com/office/drawing/2015/06/chart">
              <c:ext xmlns:c16="http://schemas.microsoft.com/office/drawing/2014/chart" uri="{C3380CC4-5D6E-409C-BE32-E72D297353CC}">
                <c16:uniqueId val="{00000000-0087-4210-B9FF-89DC62F38330}"/>
              </c:ext>
            </c:extLst>
          </c:dPt>
          <c:dPt>
            <c:idx val="1"/>
            <c:bubble3D val="0"/>
            <c:spPr>
              <a:solidFill>
                <a:srgbClr val="C0504D"/>
              </a:solidFill>
              <a:ln w="25400">
                <a:solidFill>
                  <a:srgbClr val="FFFFFF"/>
                </a:solidFill>
                <a:prstDash val="solid"/>
              </a:ln>
            </c:spPr>
            <c:extLst xmlns:c16r2="http://schemas.microsoft.com/office/drawing/2015/06/chart">
              <c:ext xmlns:c16="http://schemas.microsoft.com/office/drawing/2014/chart" uri="{C3380CC4-5D6E-409C-BE32-E72D297353CC}">
                <c16:uniqueId val="{00000001-0087-4210-B9FF-89DC62F38330}"/>
              </c:ext>
            </c:extLst>
          </c:dPt>
          <c:dPt>
            <c:idx val="2"/>
            <c:bubble3D val="0"/>
            <c:spPr>
              <a:solidFill>
                <a:srgbClr val="9BBB59"/>
              </a:solidFill>
              <a:ln w="25400">
                <a:solidFill>
                  <a:srgbClr val="FFFFFF"/>
                </a:solidFill>
                <a:prstDash val="solid"/>
              </a:ln>
            </c:spPr>
            <c:extLst xmlns:c16r2="http://schemas.microsoft.com/office/drawing/2015/06/chart">
              <c:ext xmlns:c16="http://schemas.microsoft.com/office/drawing/2014/chart" uri="{C3380CC4-5D6E-409C-BE32-E72D297353CC}">
                <c16:uniqueId val="{00000002-0087-4210-B9FF-89DC62F38330}"/>
              </c:ext>
            </c:extLst>
          </c:dPt>
          <c:dPt>
            <c:idx val="3"/>
            <c:bubble3D val="0"/>
            <c:spPr>
              <a:solidFill>
                <a:srgbClr val="8064A2"/>
              </a:solidFill>
              <a:ln w="25400">
                <a:solidFill>
                  <a:srgbClr val="FFFFFF"/>
                </a:solidFill>
                <a:prstDash val="solid"/>
              </a:ln>
            </c:spPr>
            <c:extLst xmlns:c16r2="http://schemas.microsoft.com/office/drawing/2015/06/chart">
              <c:ext xmlns:c16="http://schemas.microsoft.com/office/drawing/2014/chart" uri="{C3380CC4-5D6E-409C-BE32-E72D297353CC}">
                <c16:uniqueId val="{00000003-0087-4210-B9FF-89DC62F38330}"/>
              </c:ext>
            </c:extLst>
          </c:dPt>
          <c:dPt>
            <c:idx val="4"/>
            <c:bubble3D val="0"/>
            <c:spPr>
              <a:solidFill>
                <a:srgbClr val="4BACC6"/>
              </a:solidFill>
              <a:ln w="25400">
                <a:solidFill>
                  <a:srgbClr val="FFFFFF"/>
                </a:solidFill>
                <a:prstDash val="solid"/>
              </a:ln>
            </c:spPr>
            <c:extLst xmlns:c16r2="http://schemas.microsoft.com/office/drawing/2015/06/chart">
              <c:ext xmlns:c16="http://schemas.microsoft.com/office/drawing/2014/chart" uri="{C3380CC4-5D6E-409C-BE32-E72D297353CC}">
                <c16:uniqueId val="{00000004-0087-4210-B9FF-89DC62F38330}"/>
              </c:ext>
            </c:extLst>
          </c:dPt>
          <c:dPt>
            <c:idx val="5"/>
            <c:bubble3D val="0"/>
            <c:spPr>
              <a:solidFill>
                <a:srgbClr val="F79646"/>
              </a:solidFill>
              <a:ln w="25400">
                <a:solidFill>
                  <a:srgbClr val="FFFFFF"/>
                </a:solidFill>
                <a:prstDash val="solid"/>
              </a:ln>
            </c:spPr>
            <c:extLst xmlns:c16r2="http://schemas.microsoft.com/office/drawing/2015/06/chart">
              <c:ext xmlns:c16="http://schemas.microsoft.com/office/drawing/2014/chart" uri="{C3380CC4-5D6E-409C-BE32-E72D297353CC}">
                <c16:uniqueId val="{00000005-0087-4210-B9FF-89DC62F38330}"/>
              </c:ext>
            </c:extLst>
          </c:dPt>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'1.1.2'!$B$12:$B$17</c:f>
              <c:strCache>
                <c:ptCount val="6"/>
                <c:pt idx="0">
                  <c:v>АТ "Слов’янські шпалери - КФТП"</c:v>
                </c:pt>
                <c:pt idx="1">
                  <c:v>ТОВ "Слав Форест"</c:v>
                </c:pt>
                <c:pt idx="2">
                  <c:v>АТ Чернігівобленерго</c:v>
                </c:pt>
                <c:pt idx="3">
                  <c:v>ДП "Корюківське лісове господарство"</c:v>
                </c:pt>
                <c:pt idx="4">
                  <c:v>ПСП "Червоний маяк"</c:v>
                </c:pt>
                <c:pt idx="5">
                  <c:v>Інші </c:v>
                </c:pt>
              </c:strCache>
            </c:strRef>
          </c:cat>
          <c:val>
            <c:numRef>
              <c:f>'1.1.2'!$C$12:$C$17</c:f>
              <c:numCache>
                <c:formatCode>General</c:formatCode>
                <c:ptCount val="6"/>
                <c:pt idx="0">
                  <c:v>20.099999999999998</c:v>
                </c:pt>
                <c:pt idx="1">
                  <c:v>6.3</c:v>
                </c:pt>
                <c:pt idx="2">
                  <c:v>5.3999999999999995</c:v>
                </c:pt>
                <c:pt idx="3">
                  <c:v>7.9</c:v>
                </c:pt>
                <c:pt idx="4">
                  <c:v>5.6000000000000005</c:v>
                </c:pt>
                <c:pt idx="5">
                  <c:v>76.400000000000006</c:v>
                </c:pt>
              </c:numCache>
            </c:numRef>
          </c:val>
          <c:extLst xmlns:c16r2="http://schemas.microsoft.com/office/drawing/2015/06/chart">
            <c:ext xmlns:c16="http://schemas.microsoft.com/office/drawing/2014/chart" uri="{C3380CC4-5D6E-409C-BE32-E72D297353CC}">
              <c16:uniqueId val="{00000006-0087-4210-B9FF-89DC62F38330}"/>
            </c:ext>
          </c:extLst>
        </c:ser>
        <c:dLbls>
          <c:showLegendKey val="0"/>
          <c:showVal val="1"/>
          <c:showCatName val="0"/>
          <c:showSerName val="0"/>
          <c:showPercent val="0"/>
          <c:showBubbleSize val="0"/>
          <c:showLeaderLines val="1"/>
        </c:dLbls>
      </c:pie3DChart>
      <c:spPr>
        <a:noFill/>
        <a:ln w="25400">
          <a:noFill/>
        </a:ln>
      </c:spPr>
    </c:plotArea>
    <c:legend>
      <c:legendPos val="r"/>
      <c:layout>
        <c:manualLayout>
          <c:xMode val="edge"/>
          <c:yMode val="edge"/>
          <c:x val="0.6924528301886792"/>
          <c:y val="0.1807583235768998"/>
          <c:w val="0.29245283018867929"/>
          <c:h val="0.64723123895227375"/>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uk-UA" sz="1100" baseline="0"/>
              <a:t>Надходження від великих платників податків (%)</a:t>
            </a:r>
            <a:endParaRPr lang="uk-UA" sz="1100"/>
          </a:p>
        </c:rich>
      </c:tx>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7229743940812356"/>
          <c:y val="0.18768328445747812"/>
          <c:w val="0.65371675540140961"/>
          <c:h val="0.70967741935483908"/>
        </c:manualLayout>
      </c:layout>
      <c:pie3DChart>
        <c:varyColors val="1"/>
        <c:ser>
          <c:idx val="0"/>
          <c:order val="0"/>
          <c:dPt>
            <c:idx val="0"/>
            <c:bubble3D val="0"/>
            <c:spPr>
              <a:solidFill>
                <a:srgbClr val="4F81BD"/>
              </a:solidFill>
              <a:ln w="25400">
                <a:solidFill>
                  <a:srgbClr val="FFFFFF"/>
                </a:solidFill>
                <a:prstDash val="solid"/>
              </a:ln>
            </c:spPr>
            <c:extLst xmlns:c16r2="http://schemas.microsoft.com/office/drawing/2015/06/chart">
              <c:ext xmlns:c16="http://schemas.microsoft.com/office/drawing/2014/chart" uri="{C3380CC4-5D6E-409C-BE32-E72D297353CC}">
                <c16:uniqueId val="{00000000-5DD5-4B9E-A82D-B3156EA31D20}"/>
              </c:ext>
            </c:extLst>
          </c:dPt>
          <c:dPt>
            <c:idx val="1"/>
            <c:bubble3D val="0"/>
            <c:spPr>
              <a:solidFill>
                <a:srgbClr val="C0504D"/>
              </a:solidFill>
              <a:ln w="25400">
                <a:solidFill>
                  <a:srgbClr val="FFFFFF"/>
                </a:solidFill>
                <a:prstDash val="solid"/>
              </a:ln>
            </c:spPr>
            <c:extLst xmlns:c16r2="http://schemas.microsoft.com/office/drawing/2015/06/chart">
              <c:ext xmlns:c16="http://schemas.microsoft.com/office/drawing/2014/chart" uri="{C3380CC4-5D6E-409C-BE32-E72D297353CC}">
                <c16:uniqueId val="{00000001-5DD5-4B9E-A82D-B3156EA31D20}"/>
              </c:ext>
            </c:extLst>
          </c:dPt>
          <c:dPt>
            <c:idx val="2"/>
            <c:bubble3D val="0"/>
            <c:spPr>
              <a:solidFill>
                <a:srgbClr val="9BBB59"/>
              </a:solidFill>
              <a:ln w="25400">
                <a:solidFill>
                  <a:srgbClr val="FFFFFF"/>
                </a:solidFill>
                <a:prstDash val="solid"/>
              </a:ln>
            </c:spPr>
            <c:extLst xmlns:c16r2="http://schemas.microsoft.com/office/drawing/2015/06/chart">
              <c:ext xmlns:c16="http://schemas.microsoft.com/office/drawing/2014/chart" uri="{C3380CC4-5D6E-409C-BE32-E72D297353CC}">
                <c16:uniqueId val="{00000002-5DD5-4B9E-A82D-B3156EA31D20}"/>
              </c:ext>
            </c:extLst>
          </c:dPt>
          <c:dPt>
            <c:idx val="3"/>
            <c:bubble3D val="0"/>
            <c:spPr>
              <a:solidFill>
                <a:srgbClr val="8064A2"/>
              </a:solidFill>
              <a:ln w="25400">
                <a:solidFill>
                  <a:srgbClr val="FFFFFF"/>
                </a:solidFill>
                <a:prstDash val="solid"/>
              </a:ln>
            </c:spPr>
            <c:extLst xmlns:c16r2="http://schemas.microsoft.com/office/drawing/2015/06/chart">
              <c:ext xmlns:c16="http://schemas.microsoft.com/office/drawing/2014/chart" uri="{C3380CC4-5D6E-409C-BE32-E72D297353CC}">
                <c16:uniqueId val="{00000003-5DD5-4B9E-A82D-B3156EA31D20}"/>
              </c:ext>
            </c:extLst>
          </c:dPt>
          <c:dPt>
            <c:idx val="4"/>
            <c:bubble3D val="0"/>
            <c:spPr>
              <a:solidFill>
                <a:srgbClr val="4BACC6"/>
              </a:solidFill>
              <a:ln w="25400">
                <a:solidFill>
                  <a:srgbClr val="FFFFFF"/>
                </a:solidFill>
                <a:prstDash val="solid"/>
              </a:ln>
            </c:spPr>
            <c:extLst xmlns:c16r2="http://schemas.microsoft.com/office/drawing/2015/06/chart">
              <c:ext xmlns:c16="http://schemas.microsoft.com/office/drawing/2014/chart" uri="{C3380CC4-5D6E-409C-BE32-E72D297353CC}">
                <c16:uniqueId val="{00000004-5DD5-4B9E-A82D-B3156EA31D20}"/>
              </c:ext>
            </c:extLst>
          </c:dPt>
          <c:dPt>
            <c:idx val="5"/>
            <c:bubble3D val="0"/>
            <c:spPr>
              <a:solidFill>
                <a:srgbClr val="F79646"/>
              </a:solidFill>
              <a:ln w="25400">
                <a:solidFill>
                  <a:srgbClr val="FFFFFF"/>
                </a:solidFill>
                <a:prstDash val="solid"/>
              </a:ln>
            </c:spPr>
            <c:extLst xmlns:c16r2="http://schemas.microsoft.com/office/drawing/2015/06/chart">
              <c:ext xmlns:c16="http://schemas.microsoft.com/office/drawing/2014/chart" uri="{C3380CC4-5D6E-409C-BE32-E72D297353CC}">
                <c16:uniqueId val="{00000005-5DD5-4B9E-A82D-B3156EA31D20}"/>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bestFit"/>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strRef>
              <c:f>'1.1.2'!$B$12:$B$17</c:f>
              <c:strCache>
                <c:ptCount val="6"/>
                <c:pt idx="0">
                  <c:v>АТ "Слов’янські шпалери - КФТП"</c:v>
                </c:pt>
                <c:pt idx="1">
                  <c:v>ТОВ "Слав Форест"</c:v>
                </c:pt>
                <c:pt idx="2">
                  <c:v>АТ Чернігівобленерго</c:v>
                </c:pt>
                <c:pt idx="3">
                  <c:v>ДП "Корюківське лісове господарство"</c:v>
                </c:pt>
                <c:pt idx="4">
                  <c:v>ПСП "Червоний маяк"</c:v>
                </c:pt>
                <c:pt idx="5">
                  <c:v>Інші </c:v>
                </c:pt>
              </c:strCache>
            </c:strRef>
          </c:cat>
          <c:val>
            <c:numRef>
              <c:f>'1.1.2'!$C$12:$C$17</c:f>
              <c:numCache>
                <c:formatCode>General</c:formatCode>
                <c:ptCount val="6"/>
                <c:pt idx="0">
                  <c:v>20.099999999999998</c:v>
                </c:pt>
                <c:pt idx="1">
                  <c:v>6.3</c:v>
                </c:pt>
                <c:pt idx="2">
                  <c:v>5.3999999999999995</c:v>
                </c:pt>
                <c:pt idx="3">
                  <c:v>7.9</c:v>
                </c:pt>
                <c:pt idx="4">
                  <c:v>5.6000000000000005</c:v>
                </c:pt>
                <c:pt idx="5">
                  <c:v>76.400000000000006</c:v>
                </c:pt>
              </c:numCache>
            </c:numRef>
          </c:val>
          <c:extLst xmlns:c16r2="http://schemas.microsoft.com/office/drawing/2015/06/chart">
            <c:ext xmlns:c16="http://schemas.microsoft.com/office/drawing/2014/chart" uri="{C3380CC4-5D6E-409C-BE32-E72D297353CC}">
              <c16:uniqueId val="{00000006-5DD5-4B9E-A82D-B3156EA31D20}"/>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uk-UA" sz="1100"/>
              <a:t>Структура</a:t>
            </a:r>
            <a:r>
              <a:rPr lang="uk-UA" sz="1100" baseline="0"/>
              <a:t> видатків у 2021 р.(план, млн грн)</a:t>
            </a:r>
            <a:endParaRPr lang="uk-UA" sz="1100"/>
          </a:p>
        </c:rich>
      </c:tx>
      <c:layout/>
      <c:overlay val="0"/>
      <c:spPr>
        <a:noFill/>
        <a:ln w="25400">
          <a:noFill/>
        </a:ln>
      </c:spPr>
    </c:title>
    <c:autoTitleDeleted val="0"/>
    <c:plotArea>
      <c:layout>
        <c:manualLayout>
          <c:layoutTarget val="inner"/>
          <c:xMode val="edge"/>
          <c:yMode val="edge"/>
          <c:x val="0.44166666666666665"/>
          <c:y val="0.15277777777777779"/>
          <c:w val="0.50624999999999998"/>
          <c:h val="0.73611111111111116"/>
        </c:manualLayout>
      </c:layout>
      <c:barChart>
        <c:barDir val="bar"/>
        <c:grouping val="clustered"/>
        <c:varyColors val="0"/>
        <c:ser>
          <c:idx val="0"/>
          <c:order val="0"/>
          <c:spPr>
            <a:solidFill>
              <a:srgbClr val="4F81BD"/>
            </a:solidFill>
            <a:ln w="25400">
              <a:noFill/>
            </a:ln>
          </c:spPr>
          <c:invertIfNegative val="0"/>
          <c:dLbls>
            <c:dLbl>
              <c:idx val="2"/>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ru-RU"/>
                </a:p>
              </c:txPr>
              <c:dLblPos val="outEnd"/>
              <c:showLegendKey val="0"/>
              <c:showVal val="1"/>
              <c:showCatName val="0"/>
              <c:showSerName val="0"/>
              <c:showPercent val="0"/>
              <c:showBubbleSize val="0"/>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'1.1.3'!$A$3:$A$12</c:f>
              <c:strCache>
                <c:ptCount val="10"/>
                <c:pt idx="0">
                  <c:v>Всього</c:v>
                </c:pt>
                <c:pt idx="1">
                  <c:v>Освіта</c:v>
                </c:pt>
                <c:pt idx="2">
                  <c:v>Економічна діяльність</c:v>
                </c:pt>
                <c:pt idx="3">
                  <c:v>Управління громадою</c:v>
                </c:pt>
                <c:pt idx="4">
                  <c:v>Житлово – комунальне господарство </c:v>
                </c:pt>
                <c:pt idx="5">
                  <c:v>Соціальний захист та соціальне забезпечення </c:v>
                </c:pt>
                <c:pt idx="6">
                  <c:v>Культура і мистецтво</c:v>
                </c:pt>
                <c:pt idx="7">
                  <c:v>Охорона здоров’я</c:v>
                </c:pt>
                <c:pt idx="8">
                  <c:v>Інші видатки</c:v>
                </c:pt>
                <c:pt idx="9">
                  <c:v>Фізична культура і спорт</c:v>
                </c:pt>
              </c:strCache>
            </c:strRef>
          </c:cat>
          <c:val>
            <c:numRef>
              <c:f>'1.1.3'!$B$3:$B$12</c:f>
              <c:numCache>
                <c:formatCode>General</c:formatCode>
                <c:ptCount val="10"/>
                <c:pt idx="0">
                  <c:v>236.23000000000002</c:v>
                </c:pt>
                <c:pt idx="1">
                  <c:v>136.36940000000001</c:v>
                </c:pt>
                <c:pt idx="2">
                  <c:v>23.062899999999999</c:v>
                </c:pt>
                <c:pt idx="3">
                  <c:v>22.431699999999999</c:v>
                </c:pt>
                <c:pt idx="4">
                  <c:v>17.739599999999999</c:v>
                </c:pt>
                <c:pt idx="5">
                  <c:v>14.339700000000001</c:v>
                </c:pt>
                <c:pt idx="6">
                  <c:v>9.5839999999999996</c:v>
                </c:pt>
                <c:pt idx="7">
                  <c:v>7.1670999999999996</c:v>
                </c:pt>
                <c:pt idx="8">
                  <c:v>3.2321</c:v>
                </c:pt>
                <c:pt idx="9">
                  <c:v>2.3035000000000001</c:v>
                </c:pt>
              </c:numCache>
            </c:numRef>
          </c:val>
          <c:extLst xmlns:c16r2="http://schemas.microsoft.com/office/drawing/2015/06/chart">
            <c:ext xmlns:c16="http://schemas.microsoft.com/office/drawing/2014/chart" uri="{C3380CC4-5D6E-409C-BE32-E72D297353CC}">
              <c16:uniqueId val="{00000001-5158-4F58-B966-844FF4BC1A4E}"/>
            </c:ext>
          </c:extLst>
        </c:ser>
        <c:dLbls>
          <c:showLegendKey val="0"/>
          <c:showVal val="1"/>
          <c:showCatName val="0"/>
          <c:showSerName val="0"/>
          <c:showPercent val="0"/>
          <c:showBubbleSize val="0"/>
        </c:dLbls>
        <c:gapWidth val="182"/>
        <c:axId val="66487296"/>
        <c:axId val="62747136"/>
      </c:barChart>
      <c:catAx>
        <c:axId val="66487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2747136"/>
        <c:crosses val="autoZero"/>
        <c:auto val="1"/>
        <c:lblAlgn val="ctr"/>
        <c:lblOffset val="100"/>
        <c:noMultiLvlLbl val="0"/>
      </c:catAx>
      <c:valAx>
        <c:axId val="62747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4872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perspective val="30"/>
    </c:view3D>
    <c:floor>
      <c:thickness val="0"/>
    </c:floor>
    <c:sideWall>
      <c:thickness val="0"/>
    </c:sideWall>
    <c:backWall>
      <c:thickness val="0"/>
    </c:backWall>
    <c:plotArea>
      <c:layout/>
      <c:pie3DChart>
        <c:varyColors val="1"/>
        <c:ser>
          <c:idx val="0"/>
          <c:order val="0"/>
          <c:dPt>
            <c:idx val="0"/>
            <c:bubble3D val="0"/>
            <c:spPr>
              <a:solidFill>
                <a:srgbClr val="4F81BD"/>
              </a:solidFill>
              <a:ln w="25400">
                <a:solidFill>
                  <a:srgbClr val="FFFFFF"/>
                </a:solidFill>
                <a:prstDash val="solid"/>
              </a:ln>
            </c:spPr>
            <c:extLst xmlns:c16r2="http://schemas.microsoft.com/office/drawing/2015/06/chart">
              <c:ext xmlns:c16="http://schemas.microsoft.com/office/drawing/2014/chart" uri="{C3380CC4-5D6E-409C-BE32-E72D297353CC}">
                <c16:uniqueId val="{00000000-8BC1-46B0-99B2-4E721ABB2239}"/>
              </c:ext>
            </c:extLst>
          </c:dPt>
          <c:dPt>
            <c:idx val="1"/>
            <c:bubble3D val="0"/>
            <c:spPr>
              <a:solidFill>
                <a:srgbClr val="C0504D"/>
              </a:solidFill>
              <a:ln w="25400">
                <a:solidFill>
                  <a:srgbClr val="FFFFFF"/>
                </a:solidFill>
                <a:prstDash val="solid"/>
              </a:ln>
            </c:spPr>
            <c:extLst xmlns:c16r2="http://schemas.microsoft.com/office/drawing/2015/06/chart">
              <c:ext xmlns:c16="http://schemas.microsoft.com/office/drawing/2014/chart" uri="{C3380CC4-5D6E-409C-BE32-E72D297353CC}">
                <c16:uniqueId val="{00000001-8BC1-46B0-99B2-4E721ABB2239}"/>
              </c:ext>
            </c:extLst>
          </c:dPt>
          <c:dPt>
            <c:idx val="2"/>
            <c:bubble3D val="0"/>
            <c:spPr>
              <a:solidFill>
                <a:srgbClr val="9BBB59"/>
              </a:solidFill>
              <a:ln w="25400">
                <a:solidFill>
                  <a:srgbClr val="FFFFFF"/>
                </a:solidFill>
                <a:prstDash val="solid"/>
              </a:ln>
            </c:spPr>
            <c:extLst xmlns:c16r2="http://schemas.microsoft.com/office/drawing/2015/06/chart">
              <c:ext xmlns:c16="http://schemas.microsoft.com/office/drawing/2014/chart" uri="{C3380CC4-5D6E-409C-BE32-E72D297353CC}">
                <c16:uniqueId val="{00000002-8BC1-46B0-99B2-4E721ABB2239}"/>
              </c:ext>
            </c:extLst>
          </c:dPt>
          <c:dPt>
            <c:idx val="3"/>
            <c:bubble3D val="0"/>
            <c:spPr>
              <a:solidFill>
                <a:srgbClr val="8064A2"/>
              </a:solidFill>
              <a:ln w="25400">
                <a:solidFill>
                  <a:srgbClr val="FFFFFF"/>
                </a:solidFill>
                <a:prstDash val="solid"/>
              </a:ln>
            </c:spPr>
            <c:extLst xmlns:c16r2="http://schemas.microsoft.com/office/drawing/2015/06/chart">
              <c:ext xmlns:c16="http://schemas.microsoft.com/office/drawing/2014/chart" uri="{C3380CC4-5D6E-409C-BE32-E72D297353CC}">
                <c16:uniqueId val="{00000003-8BC1-46B0-99B2-4E721ABB2239}"/>
              </c:ext>
            </c:extLst>
          </c:dPt>
          <c:dPt>
            <c:idx val="4"/>
            <c:bubble3D val="0"/>
            <c:spPr>
              <a:solidFill>
                <a:srgbClr val="4BACC6"/>
              </a:solidFill>
              <a:ln w="25400">
                <a:solidFill>
                  <a:srgbClr val="FFFFFF"/>
                </a:solidFill>
                <a:prstDash val="solid"/>
              </a:ln>
            </c:spPr>
            <c:extLst xmlns:c16r2="http://schemas.microsoft.com/office/drawing/2015/06/chart">
              <c:ext xmlns:c16="http://schemas.microsoft.com/office/drawing/2014/chart" uri="{C3380CC4-5D6E-409C-BE32-E72D297353CC}">
                <c16:uniqueId val="{00000004-8BC1-46B0-99B2-4E721ABB2239}"/>
              </c:ext>
            </c:extLst>
          </c:dPt>
          <c:dPt>
            <c:idx val="5"/>
            <c:bubble3D val="0"/>
            <c:spPr>
              <a:solidFill>
                <a:srgbClr val="F79646"/>
              </a:solidFill>
              <a:ln w="25400">
                <a:solidFill>
                  <a:srgbClr val="FFFFFF"/>
                </a:solidFill>
                <a:prstDash val="solid"/>
              </a:ln>
            </c:spPr>
            <c:extLst xmlns:c16r2="http://schemas.microsoft.com/office/drawing/2015/06/chart">
              <c:ext xmlns:c16="http://schemas.microsoft.com/office/drawing/2014/chart" uri="{C3380CC4-5D6E-409C-BE32-E72D297353CC}">
                <c16:uniqueId val="{00000005-8BC1-46B0-99B2-4E721ABB2239}"/>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6-8BC1-46B0-99B2-4E721ABB2239}"/>
              </c:ext>
            </c:extLst>
          </c:dPt>
          <c:dPt>
            <c:idx val="7"/>
            <c:bubble3D val="0"/>
            <c:spPr>
              <a:solidFill>
                <a:schemeClr val="accent2">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8BC1-46B0-99B2-4E721ABB2239}"/>
              </c:ext>
            </c:extLst>
          </c:dPt>
          <c:dPt>
            <c:idx val="8"/>
            <c:bubble3D val="0"/>
            <c:spPr>
              <a:solidFill>
                <a:schemeClr val="accent3">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8-8BC1-46B0-99B2-4E721ABB2239}"/>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bestFit"/>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strRef>
              <c:f>'1.1.3'!$A$4:$A$12</c:f>
              <c:strCache>
                <c:ptCount val="9"/>
                <c:pt idx="0">
                  <c:v>Освіта</c:v>
                </c:pt>
                <c:pt idx="1">
                  <c:v>Економічна діяльність</c:v>
                </c:pt>
                <c:pt idx="2">
                  <c:v>Управління громадою</c:v>
                </c:pt>
                <c:pt idx="3">
                  <c:v>Житлово – комунальне господарство </c:v>
                </c:pt>
                <c:pt idx="4">
                  <c:v>Соціальний захист та соціальне забезпечення </c:v>
                </c:pt>
                <c:pt idx="5">
                  <c:v>Культура і мистецтво</c:v>
                </c:pt>
                <c:pt idx="6">
                  <c:v>Охорона здоров’я</c:v>
                </c:pt>
                <c:pt idx="7">
                  <c:v>Інші видатки</c:v>
                </c:pt>
                <c:pt idx="8">
                  <c:v>Фізична культура і спорт</c:v>
                </c:pt>
              </c:strCache>
            </c:strRef>
          </c:cat>
          <c:val>
            <c:numRef>
              <c:f>'1.1.3'!$B$4:$B$12</c:f>
              <c:numCache>
                <c:formatCode>General</c:formatCode>
                <c:ptCount val="9"/>
                <c:pt idx="0">
                  <c:v>136.36940000000001</c:v>
                </c:pt>
                <c:pt idx="1">
                  <c:v>23.062899999999999</c:v>
                </c:pt>
                <c:pt idx="2">
                  <c:v>22.431699999999999</c:v>
                </c:pt>
                <c:pt idx="3">
                  <c:v>17.739599999999999</c:v>
                </c:pt>
                <c:pt idx="4">
                  <c:v>14.339700000000001</c:v>
                </c:pt>
                <c:pt idx="5">
                  <c:v>9.5839999999999996</c:v>
                </c:pt>
                <c:pt idx="6">
                  <c:v>7.1670999999999996</c:v>
                </c:pt>
                <c:pt idx="7">
                  <c:v>3.2321</c:v>
                </c:pt>
                <c:pt idx="8">
                  <c:v>2.3035000000000001</c:v>
                </c:pt>
              </c:numCache>
            </c:numRef>
          </c:val>
          <c:extLst xmlns:c16r2="http://schemas.microsoft.com/office/drawing/2015/06/chart">
            <c:ext xmlns:c16="http://schemas.microsoft.com/office/drawing/2014/chart" uri="{C3380CC4-5D6E-409C-BE32-E72D297353CC}">
              <c16:uniqueId val="{00000009-8BC1-46B0-99B2-4E721ABB2239}"/>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100"/>
              <a:t>Динаміка</a:t>
            </a:r>
            <a:r>
              <a:rPr lang="uk-UA" sz="1100" baseline="0"/>
              <a:t> чисельності населення у м. Корюківка (тис осіб)</a:t>
            </a:r>
            <a:endParaRPr lang="uk-UA" sz="1100"/>
          </a:p>
        </c:rich>
      </c:tx>
      <c:layout/>
      <c:overlay val="0"/>
      <c:spPr>
        <a:noFill/>
        <a:ln w="25400">
          <a:noFill/>
        </a:ln>
      </c:spPr>
    </c:title>
    <c:autoTitleDeleted val="0"/>
    <c:plotArea>
      <c:layout>
        <c:manualLayout>
          <c:layoutTarget val="inner"/>
          <c:xMode val="edge"/>
          <c:yMode val="edge"/>
          <c:x val="0.18631541592414089"/>
          <c:y val="0.12596742939513386"/>
          <c:w val="0.76448468279984794"/>
          <c:h val="0.7784141149801862"/>
        </c:manualLayout>
      </c:layout>
      <c:barChart>
        <c:barDir val="bar"/>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'1.2.1'!$C$13:$F$13</c:f>
              <c:strCache>
                <c:ptCount val="4"/>
                <c:pt idx="0">
                  <c:v>станом на 01.01.2021</c:v>
                </c:pt>
                <c:pt idx="1">
                  <c:v>на 01.01.2020</c:v>
                </c:pt>
                <c:pt idx="2">
                  <c:v>01.01.2019</c:v>
                </c:pt>
                <c:pt idx="3">
                  <c:v>01.01.2018</c:v>
                </c:pt>
              </c:strCache>
            </c:strRef>
          </c:cat>
          <c:val>
            <c:numRef>
              <c:f>'1.2.1'!$C$14:$F$14</c:f>
              <c:numCache>
                <c:formatCode>General</c:formatCode>
                <c:ptCount val="4"/>
                <c:pt idx="0">
                  <c:v>12813</c:v>
                </c:pt>
                <c:pt idx="1">
                  <c:v>12539</c:v>
                </c:pt>
                <c:pt idx="2">
                  <c:v>12571</c:v>
                </c:pt>
                <c:pt idx="3">
                  <c:v>12807</c:v>
                </c:pt>
              </c:numCache>
            </c:numRef>
          </c:val>
          <c:extLst xmlns:c16r2="http://schemas.microsoft.com/office/drawing/2015/06/chart">
            <c:ext xmlns:c16="http://schemas.microsoft.com/office/drawing/2014/chart" uri="{C3380CC4-5D6E-409C-BE32-E72D297353CC}">
              <c16:uniqueId val="{00000000-38B7-4B93-A68F-6A0ADA4F1502}"/>
            </c:ext>
          </c:extLst>
        </c:ser>
        <c:dLbls>
          <c:showLegendKey val="0"/>
          <c:showVal val="1"/>
          <c:showCatName val="0"/>
          <c:showSerName val="0"/>
          <c:showPercent val="0"/>
          <c:showBubbleSize val="0"/>
        </c:dLbls>
        <c:gapWidth val="182"/>
        <c:axId val="67665920"/>
        <c:axId val="62750016"/>
      </c:barChart>
      <c:catAx>
        <c:axId val="67665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2750016"/>
        <c:crosses val="autoZero"/>
        <c:auto val="1"/>
        <c:lblAlgn val="ctr"/>
        <c:lblOffset val="100"/>
        <c:noMultiLvlLbl val="0"/>
      </c:catAx>
      <c:valAx>
        <c:axId val="627500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66592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a:t>Населені</a:t>
            </a:r>
            <a:r>
              <a:rPr lang="uk-UA" baseline="0"/>
              <a:t> пункти від 500 і більше</a:t>
            </a:r>
            <a:endParaRPr lang="uk-UA"/>
          </a:p>
        </c:rich>
      </c:tx>
      <c:layout/>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'1.2.1'!$H$14:$H$19</c:f>
              <c:strCache>
                <c:ptCount val="6"/>
                <c:pt idx="0">
                  <c:v>м. Корюківка</c:v>
                </c:pt>
                <c:pt idx="1">
                  <c:v>Наумівка</c:v>
                </c:pt>
                <c:pt idx="2">
                  <c:v>Сядрине</c:v>
                </c:pt>
                <c:pt idx="3">
                  <c:v>Перелюб</c:v>
                </c:pt>
                <c:pt idx="4">
                  <c:v>Олександрівка</c:v>
                </c:pt>
                <c:pt idx="5">
                  <c:v>Охрамієвичі</c:v>
                </c:pt>
              </c:strCache>
            </c:strRef>
          </c:cat>
          <c:val>
            <c:numRef>
              <c:f>'1.2.1'!$I$14:$I$19</c:f>
              <c:numCache>
                <c:formatCode>General</c:formatCode>
                <c:ptCount val="6"/>
                <c:pt idx="0">
                  <c:v>12813</c:v>
                </c:pt>
                <c:pt idx="1">
                  <c:v>1213</c:v>
                </c:pt>
                <c:pt idx="2">
                  <c:v>600</c:v>
                </c:pt>
                <c:pt idx="3">
                  <c:v>579</c:v>
                </c:pt>
                <c:pt idx="4">
                  <c:v>559</c:v>
                </c:pt>
                <c:pt idx="5">
                  <c:v>517</c:v>
                </c:pt>
              </c:numCache>
            </c:numRef>
          </c:val>
          <c:extLst xmlns:c16r2="http://schemas.microsoft.com/office/drawing/2015/06/chart">
            <c:ext xmlns:c16="http://schemas.microsoft.com/office/drawing/2014/chart" uri="{C3380CC4-5D6E-409C-BE32-E72D297353CC}">
              <c16:uniqueId val="{00000000-B23A-40E3-B8BD-405105F86EA7}"/>
            </c:ext>
          </c:extLst>
        </c:ser>
        <c:dLbls>
          <c:showLegendKey val="0"/>
          <c:showVal val="1"/>
          <c:showCatName val="0"/>
          <c:showSerName val="0"/>
          <c:showPercent val="0"/>
          <c:showBubbleSize val="0"/>
        </c:dLbls>
        <c:gapWidth val="219"/>
        <c:overlap val="-27"/>
        <c:axId val="67667456"/>
        <c:axId val="67617920"/>
      </c:barChart>
      <c:catAx>
        <c:axId val="6766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617920"/>
        <c:crosses val="autoZero"/>
        <c:auto val="1"/>
        <c:lblAlgn val="ctr"/>
        <c:lblOffset val="100"/>
        <c:noMultiLvlLbl val="0"/>
      </c:catAx>
      <c:valAx>
        <c:axId val="67617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6674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a:t>Населені</a:t>
            </a:r>
            <a:r>
              <a:rPr lang="uk-UA" baseline="0"/>
              <a:t> пункти від 100 і більше осіб</a:t>
            </a:r>
            <a:endParaRPr lang="uk-UA"/>
          </a:p>
        </c:rich>
      </c:tx>
      <c:layout/>
      <c:overlay val="0"/>
      <c:spPr>
        <a:noFill/>
        <a:ln w="25400">
          <a:noFill/>
        </a:ln>
      </c:spPr>
    </c:title>
    <c:autoTitleDeleted val="0"/>
    <c:plotArea>
      <c:layout>
        <c:manualLayout>
          <c:layoutTarget val="inner"/>
          <c:xMode val="edge"/>
          <c:yMode val="edge"/>
          <c:x val="8.0541295226934442E-2"/>
          <c:y val="0.13778766705214035"/>
          <c:w val="0.89098807844796224"/>
          <c:h val="0.57511374073936838"/>
        </c:manualLayout>
      </c:layout>
      <c:barChart>
        <c:barDir val="col"/>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'1.2.1'!$H$14:$H$35</c:f>
              <c:strCache>
                <c:ptCount val="22"/>
                <c:pt idx="0">
                  <c:v>м. Корюківка</c:v>
                </c:pt>
                <c:pt idx="1">
                  <c:v>Наумівка</c:v>
                </c:pt>
                <c:pt idx="2">
                  <c:v>Сядрине</c:v>
                </c:pt>
                <c:pt idx="3">
                  <c:v>Перелюб</c:v>
                </c:pt>
                <c:pt idx="4">
                  <c:v>Олександрівка</c:v>
                </c:pt>
                <c:pt idx="5">
                  <c:v>Охрамієвичі</c:v>
                </c:pt>
                <c:pt idx="6">
                  <c:v>Білошицька Слобода</c:v>
                </c:pt>
                <c:pt idx="7">
                  <c:v>Прибинь</c:v>
                </c:pt>
                <c:pt idx="8">
                  <c:v>Савинки</c:v>
                </c:pt>
                <c:pt idx="9">
                  <c:v>Рибинськ</c:v>
                </c:pt>
                <c:pt idx="10">
                  <c:v>Воловики</c:v>
                </c:pt>
                <c:pt idx="11">
                  <c:v>Сахутівка</c:v>
                </c:pt>
                <c:pt idx="12">
                  <c:v>Домашлин</c:v>
                </c:pt>
                <c:pt idx="13">
                  <c:v>Шишківка</c:v>
                </c:pt>
                <c:pt idx="14">
                  <c:v>Рейментарівка</c:v>
                </c:pt>
                <c:pt idx="15">
                  <c:v>Тютюнниця</c:v>
                </c:pt>
                <c:pt idx="16">
                  <c:v>Бреч</c:v>
                </c:pt>
                <c:pt idx="17">
                  <c:v>Хотіївка</c:v>
                </c:pt>
                <c:pt idx="18">
                  <c:v>Забарівка</c:v>
                </c:pt>
                <c:pt idx="19">
                  <c:v>Буда</c:v>
                </c:pt>
                <c:pt idx="20">
                  <c:v>Петрова Слобода</c:v>
                </c:pt>
                <c:pt idx="21">
                  <c:v>Гуринівка</c:v>
                </c:pt>
              </c:strCache>
            </c:strRef>
          </c:cat>
          <c:val>
            <c:numRef>
              <c:f>'1.2.1'!$I$14:$I$35</c:f>
              <c:numCache>
                <c:formatCode>General</c:formatCode>
                <c:ptCount val="22"/>
                <c:pt idx="0">
                  <c:v>12813</c:v>
                </c:pt>
                <c:pt idx="1">
                  <c:v>1213</c:v>
                </c:pt>
                <c:pt idx="2">
                  <c:v>600</c:v>
                </c:pt>
                <c:pt idx="3">
                  <c:v>579</c:v>
                </c:pt>
                <c:pt idx="4">
                  <c:v>559</c:v>
                </c:pt>
                <c:pt idx="5">
                  <c:v>517</c:v>
                </c:pt>
                <c:pt idx="6">
                  <c:v>440</c:v>
                </c:pt>
                <c:pt idx="7">
                  <c:v>425</c:v>
                </c:pt>
                <c:pt idx="8">
                  <c:v>387</c:v>
                </c:pt>
                <c:pt idx="9">
                  <c:v>365</c:v>
                </c:pt>
                <c:pt idx="10">
                  <c:v>274</c:v>
                </c:pt>
                <c:pt idx="11">
                  <c:v>249</c:v>
                </c:pt>
                <c:pt idx="12">
                  <c:v>245</c:v>
                </c:pt>
                <c:pt idx="13">
                  <c:v>204</c:v>
                </c:pt>
                <c:pt idx="14">
                  <c:v>195</c:v>
                </c:pt>
                <c:pt idx="15">
                  <c:v>190</c:v>
                </c:pt>
                <c:pt idx="16">
                  <c:v>180</c:v>
                </c:pt>
                <c:pt idx="17">
                  <c:v>180</c:v>
                </c:pt>
                <c:pt idx="18">
                  <c:v>174</c:v>
                </c:pt>
                <c:pt idx="19">
                  <c:v>153</c:v>
                </c:pt>
                <c:pt idx="20">
                  <c:v>150</c:v>
                </c:pt>
                <c:pt idx="21">
                  <c:v>112</c:v>
                </c:pt>
              </c:numCache>
            </c:numRef>
          </c:val>
          <c:extLst xmlns:c16r2="http://schemas.microsoft.com/office/drawing/2015/06/chart">
            <c:ext xmlns:c16="http://schemas.microsoft.com/office/drawing/2014/chart" uri="{C3380CC4-5D6E-409C-BE32-E72D297353CC}">
              <c16:uniqueId val="{00000000-B030-4374-9F75-9E8A8F60E69E}"/>
            </c:ext>
          </c:extLst>
        </c:ser>
        <c:dLbls>
          <c:showLegendKey val="0"/>
          <c:showVal val="1"/>
          <c:showCatName val="0"/>
          <c:showSerName val="0"/>
          <c:showPercent val="0"/>
          <c:showBubbleSize val="0"/>
        </c:dLbls>
        <c:gapWidth val="219"/>
        <c:overlap val="-27"/>
        <c:axId val="67667968"/>
        <c:axId val="67620224"/>
      </c:barChart>
      <c:catAx>
        <c:axId val="6766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620224"/>
        <c:crosses val="autoZero"/>
        <c:auto val="1"/>
        <c:lblAlgn val="ctr"/>
        <c:lblOffset val="100"/>
        <c:noMultiLvlLbl val="0"/>
      </c:catAx>
      <c:valAx>
        <c:axId val="67620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66796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Оцінка</a:t>
            </a:r>
            <a:r>
              <a:rPr lang="uk-UA" sz="1200" baseline="0"/>
              <a:t> потенціалів Корюківської ТГ</a:t>
            </a:r>
            <a:endParaRPr lang="uk-UA" sz="1200"/>
          </a:p>
        </c:rich>
      </c:tx>
      <c:layout/>
      <c:overlay val="0"/>
      <c:spPr>
        <a:noFill/>
        <a:ln w="25400">
          <a:noFill/>
        </a:ln>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'Аналіз і рекомендації'!$A$176:$A$185</c:f>
              <c:strCache>
                <c:ptCount val="10"/>
                <c:pt idx="0">
                  <c:v>Інституції</c:v>
                </c:pt>
                <c:pt idx="1">
                  <c:v>Економіка /фінанси </c:v>
                </c:pt>
                <c:pt idx="2">
                  <c:v>Бюджет </c:v>
                </c:pt>
                <c:pt idx="3">
                  <c:v>Бізнес-потенціал / підприємницьке секредовище</c:v>
                </c:pt>
                <c:pt idx="4">
                  <c:v>Галузевий потенціал, активи, ресурси</c:v>
                </c:pt>
                <c:pt idx="5">
                  <c:v>Людський капітал</c:v>
                </c:pt>
                <c:pt idx="6">
                  <c:v>Здатність до інновацій</c:v>
                </c:pt>
                <c:pt idx="7">
                  <c:v>Транспортна, інженерна, цифрова інфраструктура </c:v>
                </c:pt>
                <c:pt idx="8">
                  <c:v>Потенційна рентабельність бізнесу / інвестицій</c:v>
                </c:pt>
                <c:pt idx="9">
                  <c:v>Мотивація та репутація </c:v>
                </c:pt>
              </c:strCache>
            </c:strRef>
          </c:cat>
          <c:val>
            <c:numRef>
              <c:f>'Аналіз і рекомендації'!$B$176:$B$185</c:f>
              <c:numCache>
                <c:formatCode>General</c:formatCode>
                <c:ptCount val="10"/>
                <c:pt idx="0">
                  <c:v>6</c:v>
                </c:pt>
                <c:pt idx="1">
                  <c:v>8</c:v>
                </c:pt>
                <c:pt idx="2">
                  <c:v>8</c:v>
                </c:pt>
                <c:pt idx="3">
                  <c:v>6</c:v>
                </c:pt>
                <c:pt idx="4">
                  <c:v>8</c:v>
                </c:pt>
                <c:pt idx="5">
                  <c:v>5</c:v>
                </c:pt>
                <c:pt idx="6">
                  <c:v>5</c:v>
                </c:pt>
                <c:pt idx="7">
                  <c:v>5</c:v>
                </c:pt>
                <c:pt idx="8">
                  <c:v>5</c:v>
                </c:pt>
                <c:pt idx="9">
                  <c:v>7</c:v>
                </c:pt>
              </c:numCache>
            </c:numRef>
          </c:val>
          <c:extLst xmlns:c16r2="http://schemas.microsoft.com/office/drawing/2015/06/chart">
            <c:ext xmlns:c16="http://schemas.microsoft.com/office/drawing/2014/chart" uri="{C3380CC4-5D6E-409C-BE32-E72D297353CC}">
              <c16:uniqueId val="{00000000-5C82-4035-A164-5C60562C9E2D}"/>
            </c:ext>
          </c:extLst>
        </c:ser>
        <c:dLbls>
          <c:showLegendKey val="0"/>
          <c:showVal val="0"/>
          <c:showCatName val="0"/>
          <c:showSerName val="0"/>
          <c:showPercent val="0"/>
          <c:showBubbleSize val="0"/>
        </c:dLbls>
        <c:axId val="63825408"/>
        <c:axId val="63606720"/>
      </c:radarChart>
      <c:catAx>
        <c:axId val="63825408"/>
        <c:scaling>
          <c:orientation val="minMax"/>
        </c:scaling>
        <c:delete val="0"/>
        <c:axPos val="b"/>
        <c:majorGridlines>
          <c:spPr>
            <a:ln w="6350">
              <a:noFill/>
            </a:ln>
          </c:spPr>
        </c:majorGridlines>
        <c:numFmt formatCode="General" sourceLinked="1"/>
        <c:majorTickMark val="out"/>
        <c:minorTickMark val="none"/>
        <c:tickLblPos val="nextTo"/>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606720"/>
        <c:crosses val="autoZero"/>
        <c:auto val="0"/>
        <c:lblAlgn val="ctr"/>
        <c:lblOffset val="100"/>
        <c:noMultiLvlLbl val="0"/>
      </c:catAx>
      <c:valAx>
        <c:axId val="6360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8254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uk-UA" sz="1100"/>
              <a:t>Дкемографічне</a:t>
            </a:r>
            <a:r>
              <a:rPr lang="uk-UA" sz="1100" baseline="0"/>
              <a:t> навантаження на населення у віці 15-64 роки</a:t>
            </a:r>
            <a:endParaRPr lang="uk-UA" sz="1100"/>
          </a:p>
        </c:rich>
      </c:tx>
      <c:layout/>
      <c:overlay val="0"/>
      <c:spPr>
        <a:noFill/>
        <a:ln w="25400">
          <a:noFill/>
        </a:ln>
      </c:spPr>
    </c:title>
    <c:autoTitleDeleted val="0"/>
    <c:plotArea>
      <c:layout/>
      <c:barChart>
        <c:barDir val="col"/>
        <c:grouping val="clustered"/>
        <c:varyColors val="0"/>
        <c:ser>
          <c:idx val="0"/>
          <c:order val="0"/>
          <c:tx>
            <c:strRef>
              <c:f>'1.2.2.'!$B$2</c:f>
              <c:strCache>
                <c:ptCount val="1"/>
                <c:pt idx="0">
                  <c:v>Кількість осіб відповідних категорій</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'1.2.2.'!$A$3:$A$5</c:f>
              <c:strCache>
                <c:ptCount val="3"/>
                <c:pt idx="0">
                  <c:v>Загальне навантаження</c:v>
                </c:pt>
                <c:pt idx="1">
                  <c:v>Навантаження особами у віці 0-14 років</c:v>
                </c:pt>
                <c:pt idx="2">
                  <c:v>Навантаження особами у віці 65 років і старше</c:v>
                </c:pt>
              </c:strCache>
            </c:strRef>
          </c:cat>
          <c:val>
            <c:numRef>
              <c:f>'1.2.2.'!$B$3:$B$5</c:f>
              <c:numCache>
                <c:formatCode>General</c:formatCode>
                <c:ptCount val="3"/>
                <c:pt idx="0">
                  <c:v>7099</c:v>
                </c:pt>
                <c:pt idx="1">
                  <c:v>3271</c:v>
                </c:pt>
                <c:pt idx="2">
                  <c:v>3828</c:v>
                </c:pt>
              </c:numCache>
            </c:numRef>
          </c:val>
          <c:extLst xmlns:c16r2="http://schemas.microsoft.com/office/drawing/2015/06/chart">
            <c:ext xmlns:c16="http://schemas.microsoft.com/office/drawing/2014/chart" uri="{C3380CC4-5D6E-409C-BE32-E72D297353CC}">
              <c16:uniqueId val="{00000000-23DC-4C5F-9155-D6CED833AD13}"/>
            </c:ext>
          </c:extLst>
        </c:ser>
        <c:ser>
          <c:idx val="1"/>
          <c:order val="1"/>
          <c:tx>
            <c:strRef>
              <c:f>'1.2.2.'!$C$2</c:f>
              <c:strCache>
                <c:ptCount val="1"/>
                <c:pt idx="0">
                  <c:v>Кількість у віці 15-64</c:v>
                </c:pt>
              </c:strCache>
            </c:strRef>
          </c:tx>
          <c:spPr>
            <a:solidFill>
              <a:srgbClr val="C0504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'1.2.2.'!$A$3:$A$5</c:f>
              <c:strCache>
                <c:ptCount val="3"/>
                <c:pt idx="0">
                  <c:v>Загальне навантаження</c:v>
                </c:pt>
                <c:pt idx="1">
                  <c:v>Навантаження особами у віці 0-14 років</c:v>
                </c:pt>
                <c:pt idx="2">
                  <c:v>Навантаження особами у віці 65 років і старше</c:v>
                </c:pt>
              </c:strCache>
            </c:strRef>
          </c:cat>
          <c:val>
            <c:numRef>
              <c:f>'1.2.2.'!$C$3:$C$5</c:f>
              <c:numCache>
                <c:formatCode>General</c:formatCode>
                <c:ptCount val="3"/>
                <c:pt idx="0">
                  <c:v>14145</c:v>
                </c:pt>
                <c:pt idx="1">
                  <c:v>14145</c:v>
                </c:pt>
                <c:pt idx="2">
                  <c:v>14145</c:v>
                </c:pt>
              </c:numCache>
            </c:numRef>
          </c:val>
          <c:extLst xmlns:c16r2="http://schemas.microsoft.com/office/drawing/2015/06/chart">
            <c:ext xmlns:c16="http://schemas.microsoft.com/office/drawing/2014/chart" uri="{C3380CC4-5D6E-409C-BE32-E72D297353CC}">
              <c16:uniqueId val="{00000001-23DC-4C5F-9155-D6CED833AD13}"/>
            </c:ext>
          </c:extLst>
        </c:ser>
        <c:dLbls>
          <c:showLegendKey val="0"/>
          <c:showVal val="1"/>
          <c:showCatName val="0"/>
          <c:showSerName val="0"/>
          <c:showPercent val="0"/>
          <c:showBubbleSize val="0"/>
        </c:dLbls>
        <c:gapWidth val="219"/>
        <c:overlap val="-27"/>
        <c:axId val="66489344"/>
        <c:axId val="67622528"/>
      </c:barChart>
      <c:catAx>
        <c:axId val="6648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622528"/>
        <c:crosses val="autoZero"/>
        <c:auto val="1"/>
        <c:lblAlgn val="ctr"/>
        <c:lblOffset val="100"/>
        <c:noMultiLvlLbl val="0"/>
      </c:catAx>
      <c:valAx>
        <c:axId val="67622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489344"/>
        <c:crosses val="autoZero"/>
        <c:crossBetween val="between"/>
      </c:valAx>
      <c:spPr>
        <a:noFill/>
        <a:ln w="25400">
          <a:noFill/>
        </a:ln>
      </c:spPr>
    </c:plotArea>
    <c:legend>
      <c:legendPos val="r"/>
      <c:layout>
        <c:manualLayout>
          <c:xMode val="edge"/>
          <c:yMode val="edge"/>
          <c:x val="0.10482180293501048"/>
          <c:y val="0.89347079037800692"/>
          <c:w val="0.78616352201257866"/>
          <c:h val="7.560137457044673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a:t>Демографічне</a:t>
            </a:r>
            <a:r>
              <a:rPr lang="uk-UA" baseline="0"/>
              <a:t> навантаження на 1,0 тис осіб у </a:t>
            </a:r>
            <a:r>
              <a:rPr lang="uk-UA" sz="1100" baseline="0"/>
              <a:t>віці 15-64 роки</a:t>
            </a:r>
            <a:endParaRPr lang="uk-UA" sz="1100"/>
          </a:p>
        </c:rich>
      </c:tx>
      <c:layout/>
      <c:overlay val="0"/>
      <c:spPr>
        <a:noFill/>
        <a:ln w="25400">
          <a:noFill/>
        </a:ln>
      </c:spPr>
    </c:title>
    <c:autoTitleDeleted val="0"/>
    <c:plotArea>
      <c:layout/>
      <c:barChart>
        <c:barDir val="col"/>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'1.2.2.'!$A$9:$A$11</c:f>
              <c:strCache>
                <c:ptCount val="3"/>
                <c:pt idx="0">
                  <c:v>Загальне навантаження</c:v>
                </c:pt>
                <c:pt idx="1">
                  <c:v>Навантаження особами у віці 0-14 років</c:v>
                </c:pt>
                <c:pt idx="2">
                  <c:v>Навантаження особами у віці 65 років і старше</c:v>
                </c:pt>
              </c:strCache>
            </c:strRef>
          </c:cat>
          <c:val>
            <c:numRef>
              <c:f>'1.2.2.'!$B$9:$B$11</c:f>
              <c:numCache>
                <c:formatCode>0.00</c:formatCode>
                <c:ptCount val="3"/>
                <c:pt idx="0">
                  <c:v>502</c:v>
                </c:pt>
                <c:pt idx="1">
                  <c:v>231</c:v>
                </c:pt>
                <c:pt idx="2">
                  <c:v>271</c:v>
                </c:pt>
              </c:numCache>
            </c:numRef>
          </c:val>
          <c:extLst xmlns:c16r2="http://schemas.microsoft.com/office/drawing/2015/06/chart">
            <c:ext xmlns:c16="http://schemas.microsoft.com/office/drawing/2014/chart" uri="{C3380CC4-5D6E-409C-BE32-E72D297353CC}">
              <c16:uniqueId val="{00000000-DB00-4B3E-BB75-20269731DF60}"/>
            </c:ext>
          </c:extLst>
        </c:ser>
        <c:dLbls>
          <c:showLegendKey val="0"/>
          <c:showVal val="1"/>
          <c:showCatName val="0"/>
          <c:showSerName val="0"/>
          <c:showPercent val="0"/>
          <c:showBubbleSize val="0"/>
        </c:dLbls>
        <c:gapWidth val="219"/>
        <c:overlap val="-27"/>
        <c:axId val="68307456"/>
        <c:axId val="67551232"/>
      </c:barChart>
      <c:catAx>
        <c:axId val="6830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551232"/>
        <c:crosses val="autoZero"/>
        <c:auto val="1"/>
        <c:lblAlgn val="ctr"/>
        <c:lblOffset val="100"/>
        <c:noMultiLvlLbl val="0"/>
      </c:catAx>
      <c:valAx>
        <c:axId val="67551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3074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uk-UA"/>
              <a:t>ДЕМОГРАФІЧНА</a:t>
            </a:r>
            <a:r>
              <a:rPr lang="uk-UA" baseline="0"/>
              <a:t> ПІРАМІДА кОРЮКІВСЬКОЇ тг</a:t>
            </a:r>
            <a:endParaRPr lang="uk-UA"/>
          </a:p>
        </c:rich>
      </c:tx>
      <c:layout/>
      <c:overlay val="0"/>
      <c:spPr>
        <a:noFill/>
        <a:ln w="25400">
          <a:noFill/>
        </a:ln>
      </c:spPr>
    </c:title>
    <c:autoTitleDeleted val="0"/>
    <c:plotArea>
      <c:layout>
        <c:manualLayout>
          <c:layoutTarget val="inner"/>
          <c:xMode val="edge"/>
          <c:yMode val="edge"/>
          <c:x val="0.14916589353823229"/>
          <c:y val="0.23001992653140196"/>
          <c:w val="0.85083410646176783"/>
          <c:h val="0.7699800734685992"/>
        </c:manualLayout>
      </c:layout>
      <c:barChart>
        <c:barDir val="bar"/>
        <c:grouping val="stacked"/>
        <c:varyColors val="0"/>
        <c:ser>
          <c:idx val="0"/>
          <c:order val="0"/>
          <c:tx>
            <c:strRef>
              <c:f>'1.2.3.'!$B$3</c:f>
              <c:strCache>
                <c:ptCount val="1"/>
                <c:pt idx="0">
                  <c:v>Чоловіки</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'1.2.3.'!$A$4:$A$18</c:f>
              <c:strCache>
                <c:ptCount val="15"/>
                <c:pt idx="0">
                  <c:v>0-5.</c:v>
                </c:pt>
                <c:pt idx="1">
                  <c:v>6-10.</c:v>
                </c:pt>
                <c:pt idx="2">
                  <c:v>11-15.</c:v>
                </c:pt>
                <c:pt idx="3">
                  <c:v>16-20.</c:v>
                </c:pt>
                <c:pt idx="4">
                  <c:v>21-25.</c:v>
                </c:pt>
                <c:pt idx="5">
                  <c:v>26-30.</c:v>
                </c:pt>
                <c:pt idx="6">
                  <c:v>31-35.</c:v>
                </c:pt>
                <c:pt idx="7">
                  <c:v>36-40.</c:v>
                </c:pt>
                <c:pt idx="8">
                  <c:v>41-45.</c:v>
                </c:pt>
                <c:pt idx="9">
                  <c:v>46-50.</c:v>
                </c:pt>
                <c:pt idx="10">
                  <c:v>51-55.</c:v>
                </c:pt>
                <c:pt idx="11">
                  <c:v>56-60.</c:v>
                </c:pt>
                <c:pt idx="12">
                  <c:v>61-65.</c:v>
                </c:pt>
                <c:pt idx="13">
                  <c:v>66-69.</c:v>
                </c:pt>
                <c:pt idx="14">
                  <c:v>70-старше</c:v>
                </c:pt>
              </c:strCache>
            </c:strRef>
          </c:cat>
          <c:val>
            <c:numRef>
              <c:f>'1.2.3.'!$B$4:$B$18</c:f>
              <c:numCache>
                <c:formatCode>#,##0;#,##0</c:formatCode>
                <c:ptCount val="15"/>
                <c:pt idx="0">
                  <c:v>-544</c:v>
                </c:pt>
                <c:pt idx="1">
                  <c:v>-627</c:v>
                </c:pt>
                <c:pt idx="2">
                  <c:v>-602</c:v>
                </c:pt>
                <c:pt idx="3">
                  <c:v>-543</c:v>
                </c:pt>
                <c:pt idx="4">
                  <c:v>-581</c:v>
                </c:pt>
                <c:pt idx="5">
                  <c:v>-790</c:v>
                </c:pt>
                <c:pt idx="6">
                  <c:v>-824</c:v>
                </c:pt>
                <c:pt idx="7">
                  <c:v>-683</c:v>
                </c:pt>
                <c:pt idx="8">
                  <c:v>-737</c:v>
                </c:pt>
                <c:pt idx="9">
                  <c:v>-688</c:v>
                </c:pt>
                <c:pt idx="10">
                  <c:v>-704</c:v>
                </c:pt>
                <c:pt idx="11">
                  <c:v>-730</c:v>
                </c:pt>
                <c:pt idx="12">
                  <c:v>-651</c:v>
                </c:pt>
                <c:pt idx="13">
                  <c:v>-408</c:v>
                </c:pt>
                <c:pt idx="14">
                  <c:v>-759</c:v>
                </c:pt>
              </c:numCache>
            </c:numRef>
          </c:val>
          <c:extLst xmlns:c16r2="http://schemas.microsoft.com/office/drawing/2015/06/chart">
            <c:ext xmlns:c16="http://schemas.microsoft.com/office/drawing/2014/chart" uri="{C3380CC4-5D6E-409C-BE32-E72D297353CC}">
              <c16:uniqueId val="{00000000-1DFD-4543-8603-BBCE690826E6}"/>
            </c:ext>
          </c:extLst>
        </c:ser>
        <c:ser>
          <c:idx val="1"/>
          <c:order val="1"/>
          <c:tx>
            <c:strRef>
              <c:f>'1.2.3.'!$C$3</c:f>
              <c:strCache>
                <c:ptCount val="1"/>
                <c:pt idx="0">
                  <c:v>Жінки</c:v>
                </c:pt>
              </c:strCache>
            </c:strRef>
          </c:tx>
          <c:spPr>
            <a:solidFill>
              <a:srgbClr val="C0504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'1.2.3.'!$A$4:$A$18</c:f>
              <c:strCache>
                <c:ptCount val="15"/>
                <c:pt idx="0">
                  <c:v>0-5.</c:v>
                </c:pt>
                <c:pt idx="1">
                  <c:v>6-10.</c:v>
                </c:pt>
                <c:pt idx="2">
                  <c:v>11-15.</c:v>
                </c:pt>
                <c:pt idx="3">
                  <c:v>16-20.</c:v>
                </c:pt>
                <c:pt idx="4">
                  <c:v>21-25.</c:v>
                </c:pt>
                <c:pt idx="5">
                  <c:v>26-30.</c:v>
                </c:pt>
                <c:pt idx="6">
                  <c:v>31-35.</c:v>
                </c:pt>
                <c:pt idx="7">
                  <c:v>36-40.</c:v>
                </c:pt>
                <c:pt idx="8">
                  <c:v>41-45.</c:v>
                </c:pt>
                <c:pt idx="9">
                  <c:v>46-50.</c:v>
                </c:pt>
                <c:pt idx="10">
                  <c:v>51-55.</c:v>
                </c:pt>
                <c:pt idx="11">
                  <c:v>56-60.</c:v>
                </c:pt>
                <c:pt idx="12">
                  <c:v>61-65.</c:v>
                </c:pt>
                <c:pt idx="13">
                  <c:v>66-69.</c:v>
                </c:pt>
                <c:pt idx="14">
                  <c:v>70-старше</c:v>
                </c:pt>
              </c:strCache>
            </c:strRef>
          </c:cat>
          <c:val>
            <c:numRef>
              <c:f>'1.2.3.'!$C$4:$C$18</c:f>
              <c:numCache>
                <c:formatCode>General</c:formatCode>
                <c:ptCount val="15"/>
                <c:pt idx="0">
                  <c:v>529</c:v>
                </c:pt>
                <c:pt idx="1">
                  <c:v>612</c:v>
                </c:pt>
                <c:pt idx="2">
                  <c:v>583</c:v>
                </c:pt>
                <c:pt idx="3">
                  <c:v>564</c:v>
                </c:pt>
                <c:pt idx="4">
                  <c:v>539</c:v>
                </c:pt>
                <c:pt idx="5">
                  <c:v>687</c:v>
                </c:pt>
                <c:pt idx="6">
                  <c:v>747</c:v>
                </c:pt>
                <c:pt idx="7">
                  <c:v>749</c:v>
                </c:pt>
                <c:pt idx="8">
                  <c:v>787</c:v>
                </c:pt>
                <c:pt idx="9">
                  <c:v>763</c:v>
                </c:pt>
                <c:pt idx="10">
                  <c:v>768</c:v>
                </c:pt>
                <c:pt idx="11">
                  <c:v>832</c:v>
                </c:pt>
                <c:pt idx="12">
                  <c:v>831</c:v>
                </c:pt>
                <c:pt idx="13">
                  <c:v>620</c:v>
                </c:pt>
                <c:pt idx="14">
                  <c:v>1762</c:v>
                </c:pt>
              </c:numCache>
            </c:numRef>
          </c:val>
          <c:extLst xmlns:c16r2="http://schemas.microsoft.com/office/drawing/2015/06/chart">
            <c:ext xmlns:c16="http://schemas.microsoft.com/office/drawing/2014/chart" uri="{C3380CC4-5D6E-409C-BE32-E72D297353CC}">
              <c16:uniqueId val="{00000001-1DFD-4543-8603-BBCE690826E6}"/>
            </c:ext>
          </c:extLst>
        </c:ser>
        <c:dLbls>
          <c:showLegendKey val="0"/>
          <c:showVal val="1"/>
          <c:showCatName val="0"/>
          <c:showSerName val="0"/>
          <c:showPercent val="0"/>
          <c:showBubbleSize val="0"/>
        </c:dLbls>
        <c:gapWidth val="79"/>
        <c:overlap val="100"/>
        <c:axId val="67801600"/>
        <c:axId val="67552960"/>
      </c:barChart>
      <c:catAx>
        <c:axId val="67801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ru-RU"/>
          </a:p>
        </c:txPr>
        <c:crossAx val="67552960"/>
        <c:crosses val="autoZero"/>
        <c:auto val="1"/>
        <c:lblAlgn val="ctr"/>
        <c:lblOffset val="100"/>
        <c:noMultiLvlLbl val="0"/>
      </c:catAx>
      <c:valAx>
        <c:axId val="67552960"/>
        <c:scaling>
          <c:orientation val="minMax"/>
        </c:scaling>
        <c:delete val="1"/>
        <c:axPos val="b"/>
        <c:numFmt formatCode="#,##0;#,##0" sourceLinked="1"/>
        <c:majorTickMark val="out"/>
        <c:minorTickMark val="none"/>
        <c:tickLblPos val="none"/>
        <c:crossAx val="67801600"/>
        <c:crosses val="autoZero"/>
        <c:crossBetween val="between"/>
      </c:valAx>
      <c:spPr>
        <a:noFill/>
        <a:ln w="25400">
          <a:noFill/>
        </a:ln>
      </c:spPr>
    </c:plotArea>
    <c:legend>
      <c:legendPos val="r"/>
      <c:layout>
        <c:manualLayout>
          <c:xMode val="edge"/>
          <c:yMode val="edge"/>
          <c:x val="0.40606060606060607"/>
          <c:y val="0.107981220657277"/>
          <c:w val="0.18636363636363637"/>
          <c:h val="5.1643192488262914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Природний</a:t>
            </a:r>
            <a:r>
              <a:rPr lang="uk-UA" sz="1200" baseline="0"/>
              <a:t> і міграційний рух у Корюківській ТГ(осіб)</a:t>
            </a:r>
            <a:endParaRPr lang="uk-UA" sz="1200"/>
          </a:p>
        </c:rich>
      </c:tx>
      <c:layout/>
      <c:overlay val="0"/>
      <c:spPr>
        <a:noFill/>
        <a:ln w="25400">
          <a:noFill/>
        </a:ln>
      </c:spPr>
    </c:title>
    <c:autoTitleDeleted val="0"/>
    <c:plotArea>
      <c:layout/>
      <c:barChart>
        <c:barDir val="col"/>
        <c:grouping val="stacked"/>
        <c:varyColors val="0"/>
        <c:ser>
          <c:idx val="0"/>
          <c:order val="0"/>
          <c:tx>
            <c:strRef>
              <c:f>'1.2.4.'!$B$3</c:f>
              <c:strCache>
                <c:ptCount val="1"/>
                <c:pt idx="0">
                  <c:v>2017</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'1.2.4.'!$A$4:$A$9</c:f>
              <c:strCache>
                <c:ptCount val="6"/>
                <c:pt idx="0">
                  <c:v>Народжені</c:v>
                </c:pt>
                <c:pt idx="1">
                  <c:v>Померлі</c:v>
                </c:pt>
                <c:pt idx="2">
                  <c:v>Природний приріст</c:v>
                </c:pt>
                <c:pt idx="3">
                  <c:v>Прибулі</c:v>
                </c:pt>
                <c:pt idx="4">
                  <c:v>Вибулі</c:v>
                </c:pt>
                <c:pt idx="5">
                  <c:v>Сальдо міграції</c:v>
                </c:pt>
              </c:strCache>
            </c:strRef>
          </c:cat>
          <c:val>
            <c:numRef>
              <c:f>'1.2.4.'!$B$4:$B$9</c:f>
              <c:numCache>
                <c:formatCode>General</c:formatCode>
                <c:ptCount val="6"/>
                <c:pt idx="0">
                  <c:v>192</c:v>
                </c:pt>
                <c:pt idx="1">
                  <c:v>512</c:v>
                </c:pt>
                <c:pt idx="2">
                  <c:v>-320</c:v>
                </c:pt>
                <c:pt idx="3">
                  <c:v>90</c:v>
                </c:pt>
                <c:pt idx="4">
                  <c:v>214</c:v>
                </c:pt>
                <c:pt idx="5">
                  <c:v>-124</c:v>
                </c:pt>
              </c:numCache>
            </c:numRef>
          </c:val>
          <c:extLst xmlns:c16r2="http://schemas.microsoft.com/office/drawing/2015/06/chart">
            <c:ext xmlns:c16="http://schemas.microsoft.com/office/drawing/2014/chart" uri="{C3380CC4-5D6E-409C-BE32-E72D297353CC}">
              <c16:uniqueId val="{00000000-BE88-4E71-851B-86E4665527A3}"/>
            </c:ext>
          </c:extLst>
        </c:ser>
        <c:ser>
          <c:idx val="1"/>
          <c:order val="1"/>
          <c:tx>
            <c:strRef>
              <c:f>'1.2.4.'!$C$3</c:f>
              <c:strCache>
                <c:ptCount val="1"/>
                <c:pt idx="0">
                  <c:v>2018</c:v>
                </c:pt>
              </c:strCache>
            </c:strRef>
          </c:tx>
          <c:spPr>
            <a:solidFill>
              <a:srgbClr val="C0504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'1.2.4.'!$A$4:$A$9</c:f>
              <c:strCache>
                <c:ptCount val="6"/>
                <c:pt idx="0">
                  <c:v>Народжені</c:v>
                </c:pt>
                <c:pt idx="1">
                  <c:v>Померлі</c:v>
                </c:pt>
                <c:pt idx="2">
                  <c:v>Природний приріст</c:v>
                </c:pt>
                <c:pt idx="3">
                  <c:v>Прибулі</c:v>
                </c:pt>
                <c:pt idx="4">
                  <c:v>Вибулі</c:v>
                </c:pt>
                <c:pt idx="5">
                  <c:v>Сальдо міграції</c:v>
                </c:pt>
              </c:strCache>
            </c:strRef>
          </c:cat>
          <c:val>
            <c:numRef>
              <c:f>'1.2.4.'!$C$4:$C$9</c:f>
              <c:numCache>
                <c:formatCode>General</c:formatCode>
                <c:ptCount val="6"/>
                <c:pt idx="0">
                  <c:v>172</c:v>
                </c:pt>
                <c:pt idx="1">
                  <c:v>493</c:v>
                </c:pt>
                <c:pt idx="2">
                  <c:v>-321</c:v>
                </c:pt>
                <c:pt idx="3">
                  <c:v>290</c:v>
                </c:pt>
                <c:pt idx="4">
                  <c:v>414</c:v>
                </c:pt>
                <c:pt idx="5">
                  <c:v>-124</c:v>
                </c:pt>
              </c:numCache>
            </c:numRef>
          </c:val>
          <c:extLst xmlns:c16r2="http://schemas.microsoft.com/office/drawing/2015/06/chart">
            <c:ext xmlns:c16="http://schemas.microsoft.com/office/drawing/2014/chart" uri="{C3380CC4-5D6E-409C-BE32-E72D297353CC}">
              <c16:uniqueId val="{00000001-BE88-4E71-851B-86E4665527A3}"/>
            </c:ext>
          </c:extLst>
        </c:ser>
        <c:ser>
          <c:idx val="2"/>
          <c:order val="2"/>
          <c:tx>
            <c:strRef>
              <c:f>'1.2.4.'!$D$3</c:f>
              <c:strCache>
                <c:ptCount val="1"/>
                <c:pt idx="0">
                  <c:v>2019</c:v>
                </c:pt>
              </c:strCache>
            </c:strRef>
          </c:tx>
          <c:spPr>
            <a:solidFill>
              <a:srgbClr val="9BBB59"/>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'1.2.4.'!$A$4:$A$9</c:f>
              <c:strCache>
                <c:ptCount val="6"/>
                <c:pt idx="0">
                  <c:v>Народжені</c:v>
                </c:pt>
                <c:pt idx="1">
                  <c:v>Померлі</c:v>
                </c:pt>
                <c:pt idx="2">
                  <c:v>Природний приріст</c:v>
                </c:pt>
                <c:pt idx="3">
                  <c:v>Прибулі</c:v>
                </c:pt>
                <c:pt idx="4">
                  <c:v>Вибулі</c:v>
                </c:pt>
                <c:pt idx="5">
                  <c:v>Сальдо міграції</c:v>
                </c:pt>
              </c:strCache>
            </c:strRef>
          </c:cat>
          <c:val>
            <c:numRef>
              <c:f>'1.2.4.'!$D$4:$D$9</c:f>
              <c:numCache>
                <c:formatCode>General</c:formatCode>
                <c:ptCount val="6"/>
                <c:pt idx="0">
                  <c:v>153</c:v>
                </c:pt>
                <c:pt idx="1">
                  <c:v>498</c:v>
                </c:pt>
                <c:pt idx="2">
                  <c:v>-345</c:v>
                </c:pt>
                <c:pt idx="3">
                  <c:v>186</c:v>
                </c:pt>
                <c:pt idx="4">
                  <c:v>369</c:v>
                </c:pt>
                <c:pt idx="5">
                  <c:v>-183</c:v>
                </c:pt>
              </c:numCache>
            </c:numRef>
          </c:val>
          <c:extLst xmlns:c16r2="http://schemas.microsoft.com/office/drawing/2015/06/chart">
            <c:ext xmlns:c16="http://schemas.microsoft.com/office/drawing/2014/chart" uri="{C3380CC4-5D6E-409C-BE32-E72D297353CC}">
              <c16:uniqueId val="{00000002-BE88-4E71-851B-86E4665527A3}"/>
            </c:ext>
          </c:extLst>
        </c:ser>
        <c:ser>
          <c:idx val="3"/>
          <c:order val="3"/>
          <c:tx>
            <c:strRef>
              <c:f>'1.2.4.'!$E$3</c:f>
              <c:strCache>
                <c:ptCount val="1"/>
                <c:pt idx="0">
                  <c:v>2020</c:v>
                </c:pt>
              </c:strCache>
            </c:strRef>
          </c:tx>
          <c:spPr>
            <a:solidFill>
              <a:srgbClr val="8064A2"/>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'1.2.4.'!$A$4:$A$9</c:f>
              <c:strCache>
                <c:ptCount val="6"/>
                <c:pt idx="0">
                  <c:v>Народжені</c:v>
                </c:pt>
                <c:pt idx="1">
                  <c:v>Померлі</c:v>
                </c:pt>
                <c:pt idx="2">
                  <c:v>Природний приріст</c:v>
                </c:pt>
                <c:pt idx="3">
                  <c:v>Прибулі</c:v>
                </c:pt>
                <c:pt idx="4">
                  <c:v>Вибулі</c:v>
                </c:pt>
                <c:pt idx="5">
                  <c:v>Сальдо міграції</c:v>
                </c:pt>
              </c:strCache>
            </c:strRef>
          </c:cat>
          <c:val>
            <c:numRef>
              <c:f>'1.2.4.'!$E$4:$E$9</c:f>
              <c:numCache>
                <c:formatCode>General</c:formatCode>
                <c:ptCount val="6"/>
                <c:pt idx="0">
                  <c:v>157</c:v>
                </c:pt>
                <c:pt idx="1">
                  <c:v>468</c:v>
                </c:pt>
                <c:pt idx="2">
                  <c:v>-311</c:v>
                </c:pt>
                <c:pt idx="3">
                  <c:v>180</c:v>
                </c:pt>
                <c:pt idx="4">
                  <c:v>261</c:v>
                </c:pt>
                <c:pt idx="5">
                  <c:v>-81</c:v>
                </c:pt>
              </c:numCache>
            </c:numRef>
          </c:val>
          <c:extLst xmlns:c16r2="http://schemas.microsoft.com/office/drawing/2015/06/chart">
            <c:ext xmlns:c16="http://schemas.microsoft.com/office/drawing/2014/chart" uri="{C3380CC4-5D6E-409C-BE32-E72D297353CC}">
              <c16:uniqueId val="{00000003-BE88-4E71-851B-86E4665527A3}"/>
            </c:ext>
          </c:extLst>
        </c:ser>
        <c:dLbls>
          <c:showLegendKey val="0"/>
          <c:showVal val="1"/>
          <c:showCatName val="0"/>
          <c:showSerName val="0"/>
          <c:showPercent val="0"/>
          <c:showBubbleSize val="0"/>
        </c:dLbls>
        <c:gapWidth val="150"/>
        <c:overlap val="100"/>
        <c:axId val="67803136"/>
        <c:axId val="67555264"/>
      </c:barChart>
      <c:catAx>
        <c:axId val="678031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555264"/>
        <c:crosses val="autoZero"/>
        <c:auto val="1"/>
        <c:lblAlgn val="ctr"/>
        <c:lblOffset val="100"/>
        <c:noMultiLvlLbl val="0"/>
      </c:catAx>
      <c:valAx>
        <c:axId val="67555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803136"/>
        <c:crosses val="autoZero"/>
        <c:crossBetween val="between"/>
      </c:valAx>
      <c:spPr>
        <a:noFill/>
        <a:ln w="25400">
          <a:noFill/>
        </a:ln>
      </c:spPr>
    </c:plotArea>
    <c:legend>
      <c:legendPos val="r"/>
      <c:layout>
        <c:manualLayout>
          <c:xMode val="edge"/>
          <c:yMode val="edge"/>
          <c:x val="0.3188405797101449"/>
          <c:y val="0.12506192281520356"/>
          <c:w val="0.34026465028355385"/>
          <c:h val="6.145251396648044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Природний</a:t>
            </a:r>
            <a:r>
              <a:rPr lang="uk-UA" sz="1200" baseline="0"/>
              <a:t> і міграційний рух у Корюківській ТГ (осіб)</a:t>
            </a:r>
            <a:endParaRPr lang="uk-UA" sz="1200"/>
          </a:p>
        </c:rich>
      </c:tx>
      <c:layout/>
      <c:overlay val="0"/>
      <c:spPr>
        <a:noFill/>
        <a:ln w="25400">
          <a:noFill/>
        </a:ln>
      </c:spPr>
    </c:title>
    <c:autoTitleDeleted val="0"/>
    <c:plotArea>
      <c:layout>
        <c:manualLayout>
          <c:layoutTarget val="inner"/>
          <c:xMode val="edge"/>
          <c:yMode val="edge"/>
          <c:x val="8.4298324922328347E-2"/>
          <c:y val="0.12800925925925924"/>
          <c:w val="0.77060345536139929"/>
          <c:h val="0.68132764654418199"/>
        </c:manualLayout>
      </c:layout>
      <c:barChart>
        <c:barDir val="col"/>
        <c:grouping val="clustered"/>
        <c:varyColors val="0"/>
        <c:ser>
          <c:idx val="0"/>
          <c:order val="0"/>
          <c:tx>
            <c:strRef>
              <c:f>'1.2.4.'!$B$3</c:f>
              <c:strCache>
                <c:ptCount val="1"/>
                <c:pt idx="0">
                  <c:v>2017</c:v>
                </c:pt>
              </c:strCache>
            </c:strRef>
          </c:tx>
          <c:spPr>
            <a:solidFill>
              <a:srgbClr val="4F81BD"/>
            </a:solidFill>
            <a:ln w="25400">
              <a:noFill/>
            </a:ln>
          </c:spPr>
          <c:invertIfNegative val="0"/>
          <c:cat>
            <c:strRef>
              <c:f>'1.2.4.'!$A$4:$A$9</c:f>
              <c:strCache>
                <c:ptCount val="6"/>
                <c:pt idx="0">
                  <c:v>Народжені</c:v>
                </c:pt>
                <c:pt idx="1">
                  <c:v>Померлі</c:v>
                </c:pt>
                <c:pt idx="2">
                  <c:v>Природний приріст</c:v>
                </c:pt>
                <c:pt idx="3">
                  <c:v>Прибулі</c:v>
                </c:pt>
                <c:pt idx="4">
                  <c:v>Вибулі</c:v>
                </c:pt>
                <c:pt idx="5">
                  <c:v>Сальдо міграції</c:v>
                </c:pt>
              </c:strCache>
            </c:strRef>
          </c:cat>
          <c:val>
            <c:numRef>
              <c:f>'1.2.4.'!$B$4:$B$9</c:f>
              <c:numCache>
                <c:formatCode>General</c:formatCode>
                <c:ptCount val="6"/>
                <c:pt idx="0">
                  <c:v>192</c:v>
                </c:pt>
                <c:pt idx="1">
                  <c:v>512</c:v>
                </c:pt>
                <c:pt idx="2">
                  <c:v>-320</c:v>
                </c:pt>
                <c:pt idx="3">
                  <c:v>90</c:v>
                </c:pt>
                <c:pt idx="4">
                  <c:v>214</c:v>
                </c:pt>
                <c:pt idx="5">
                  <c:v>-124</c:v>
                </c:pt>
              </c:numCache>
            </c:numRef>
          </c:val>
          <c:extLst xmlns:c16r2="http://schemas.microsoft.com/office/drawing/2015/06/chart">
            <c:ext xmlns:c16="http://schemas.microsoft.com/office/drawing/2014/chart" uri="{C3380CC4-5D6E-409C-BE32-E72D297353CC}">
              <c16:uniqueId val="{00000000-1F71-458C-98E0-D079701D0DC0}"/>
            </c:ext>
          </c:extLst>
        </c:ser>
        <c:ser>
          <c:idx val="1"/>
          <c:order val="1"/>
          <c:tx>
            <c:strRef>
              <c:f>'1.2.4.'!$C$3</c:f>
              <c:strCache>
                <c:ptCount val="1"/>
                <c:pt idx="0">
                  <c:v>2018</c:v>
                </c:pt>
              </c:strCache>
            </c:strRef>
          </c:tx>
          <c:spPr>
            <a:solidFill>
              <a:srgbClr val="C0504D"/>
            </a:solidFill>
            <a:ln w="25400">
              <a:noFill/>
            </a:ln>
          </c:spPr>
          <c:invertIfNegative val="0"/>
          <c:cat>
            <c:strRef>
              <c:f>'1.2.4.'!$A$4:$A$9</c:f>
              <c:strCache>
                <c:ptCount val="6"/>
                <c:pt idx="0">
                  <c:v>Народжені</c:v>
                </c:pt>
                <c:pt idx="1">
                  <c:v>Померлі</c:v>
                </c:pt>
                <c:pt idx="2">
                  <c:v>Природний приріст</c:v>
                </c:pt>
                <c:pt idx="3">
                  <c:v>Прибулі</c:v>
                </c:pt>
                <c:pt idx="4">
                  <c:v>Вибулі</c:v>
                </c:pt>
                <c:pt idx="5">
                  <c:v>Сальдо міграції</c:v>
                </c:pt>
              </c:strCache>
            </c:strRef>
          </c:cat>
          <c:val>
            <c:numRef>
              <c:f>'1.2.4.'!$C$4:$C$9</c:f>
              <c:numCache>
                <c:formatCode>General</c:formatCode>
                <c:ptCount val="6"/>
                <c:pt idx="0">
                  <c:v>172</c:v>
                </c:pt>
                <c:pt idx="1">
                  <c:v>493</c:v>
                </c:pt>
                <c:pt idx="2">
                  <c:v>-321</c:v>
                </c:pt>
                <c:pt idx="3">
                  <c:v>290</c:v>
                </c:pt>
                <c:pt idx="4">
                  <c:v>414</c:v>
                </c:pt>
                <c:pt idx="5">
                  <c:v>-124</c:v>
                </c:pt>
              </c:numCache>
            </c:numRef>
          </c:val>
          <c:extLst xmlns:c16r2="http://schemas.microsoft.com/office/drawing/2015/06/chart">
            <c:ext xmlns:c16="http://schemas.microsoft.com/office/drawing/2014/chart" uri="{C3380CC4-5D6E-409C-BE32-E72D297353CC}">
              <c16:uniqueId val="{00000001-1F71-458C-98E0-D079701D0DC0}"/>
            </c:ext>
          </c:extLst>
        </c:ser>
        <c:ser>
          <c:idx val="2"/>
          <c:order val="2"/>
          <c:tx>
            <c:strRef>
              <c:f>'1.2.4.'!$D$3</c:f>
              <c:strCache>
                <c:ptCount val="1"/>
                <c:pt idx="0">
                  <c:v>2019</c:v>
                </c:pt>
              </c:strCache>
            </c:strRef>
          </c:tx>
          <c:spPr>
            <a:solidFill>
              <a:srgbClr val="9BBB59"/>
            </a:solidFill>
            <a:ln w="25400">
              <a:noFill/>
            </a:ln>
          </c:spPr>
          <c:invertIfNegative val="0"/>
          <c:cat>
            <c:strRef>
              <c:f>'1.2.4.'!$A$4:$A$9</c:f>
              <c:strCache>
                <c:ptCount val="6"/>
                <c:pt idx="0">
                  <c:v>Народжені</c:v>
                </c:pt>
                <c:pt idx="1">
                  <c:v>Померлі</c:v>
                </c:pt>
                <c:pt idx="2">
                  <c:v>Природний приріст</c:v>
                </c:pt>
                <c:pt idx="3">
                  <c:v>Прибулі</c:v>
                </c:pt>
                <c:pt idx="4">
                  <c:v>Вибулі</c:v>
                </c:pt>
                <c:pt idx="5">
                  <c:v>Сальдо міграції</c:v>
                </c:pt>
              </c:strCache>
            </c:strRef>
          </c:cat>
          <c:val>
            <c:numRef>
              <c:f>'1.2.4.'!$D$4:$D$9</c:f>
              <c:numCache>
                <c:formatCode>General</c:formatCode>
                <c:ptCount val="6"/>
                <c:pt idx="0">
                  <c:v>153</c:v>
                </c:pt>
                <c:pt idx="1">
                  <c:v>498</c:v>
                </c:pt>
                <c:pt idx="2">
                  <c:v>-345</c:v>
                </c:pt>
                <c:pt idx="3">
                  <c:v>186</c:v>
                </c:pt>
                <c:pt idx="4">
                  <c:v>369</c:v>
                </c:pt>
                <c:pt idx="5">
                  <c:v>-183</c:v>
                </c:pt>
              </c:numCache>
            </c:numRef>
          </c:val>
          <c:extLst xmlns:c16r2="http://schemas.microsoft.com/office/drawing/2015/06/chart">
            <c:ext xmlns:c16="http://schemas.microsoft.com/office/drawing/2014/chart" uri="{C3380CC4-5D6E-409C-BE32-E72D297353CC}">
              <c16:uniqueId val="{00000002-1F71-458C-98E0-D079701D0DC0}"/>
            </c:ext>
          </c:extLst>
        </c:ser>
        <c:ser>
          <c:idx val="3"/>
          <c:order val="3"/>
          <c:tx>
            <c:strRef>
              <c:f>'1.2.4.'!$E$3</c:f>
              <c:strCache>
                <c:ptCount val="1"/>
                <c:pt idx="0">
                  <c:v>2020</c:v>
                </c:pt>
              </c:strCache>
            </c:strRef>
          </c:tx>
          <c:spPr>
            <a:solidFill>
              <a:srgbClr val="8064A2"/>
            </a:solidFill>
            <a:ln w="25400">
              <a:noFill/>
            </a:ln>
          </c:spPr>
          <c:invertIfNegative val="0"/>
          <c:cat>
            <c:strRef>
              <c:f>'1.2.4.'!$A$4:$A$9</c:f>
              <c:strCache>
                <c:ptCount val="6"/>
                <c:pt idx="0">
                  <c:v>Народжені</c:v>
                </c:pt>
                <c:pt idx="1">
                  <c:v>Померлі</c:v>
                </c:pt>
                <c:pt idx="2">
                  <c:v>Природний приріст</c:v>
                </c:pt>
                <c:pt idx="3">
                  <c:v>Прибулі</c:v>
                </c:pt>
                <c:pt idx="4">
                  <c:v>Вибулі</c:v>
                </c:pt>
                <c:pt idx="5">
                  <c:v>Сальдо міграції</c:v>
                </c:pt>
              </c:strCache>
            </c:strRef>
          </c:cat>
          <c:val>
            <c:numRef>
              <c:f>'1.2.4.'!$E$4:$E$9</c:f>
              <c:numCache>
                <c:formatCode>General</c:formatCode>
                <c:ptCount val="6"/>
                <c:pt idx="0">
                  <c:v>157</c:v>
                </c:pt>
                <c:pt idx="1">
                  <c:v>468</c:v>
                </c:pt>
                <c:pt idx="2">
                  <c:v>-311</c:v>
                </c:pt>
                <c:pt idx="3">
                  <c:v>180</c:v>
                </c:pt>
                <c:pt idx="4">
                  <c:v>261</c:v>
                </c:pt>
                <c:pt idx="5">
                  <c:v>-81</c:v>
                </c:pt>
              </c:numCache>
            </c:numRef>
          </c:val>
          <c:extLst xmlns:c16r2="http://schemas.microsoft.com/office/drawing/2015/06/chart">
            <c:ext xmlns:c16="http://schemas.microsoft.com/office/drawing/2014/chart" uri="{C3380CC4-5D6E-409C-BE32-E72D297353CC}">
              <c16:uniqueId val="{00000003-1F71-458C-98E0-D079701D0DC0}"/>
            </c:ext>
          </c:extLst>
        </c:ser>
        <c:dLbls>
          <c:showLegendKey val="0"/>
          <c:showVal val="0"/>
          <c:showCatName val="0"/>
          <c:showSerName val="0"/>
          <c:showPercent val="0"/>
          <c:showBubbleSize val="0"/>
        </c:dLbls>
        <c:gapWidth val="219"/>
        <c:overlap val="-27"/>
        <c:axId val="67804672"/>
        <c:axId val="67557568"/>
      </c:barChart>
      <c:catAx>
        <c:axId val="67804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557568"/>
        <c:crosses val="autoZero"/>
        <c:auto val="1"/>
        <c:lblAlgn val="ctr"/>
        <c:lblOffset val="100"/>
        <c:noMultiLvlLbl val="0"/>
      </c:catAx>
      <c:valAx>
        <c:axId val="67557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804672"/>
        <c:crosses val="autoZero"/>
        <c:crossBetween val="between"/>
      </c:valAx>
      <c:spPr>
        <a:noFill/>
        <a:ln w="25400">
          <a:noFill/>
        </a:ln>
      </c:spPr>
    </c:plotArea>
    <c:legend>
      <c:legendPos val="r"/>
      <c:layout>
        <c:manualLayout>
          <c:xMode val="edge"/>
          <c:yMode val="edge"/>
          <c:x val="0.28601252609603339"/>
          <c:y val="0.92013888888888884"/>
          <c:w val="0.37578288100208768"/>
          <c:h val="7.638888888888889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uk-UA" sz="1100"/>
              <a:t>Кількість домогосподарств у населених пунктах </a:t>
            </a:r>
          </a:p>
        </c:rich>
      </c:tx>
      <c:layout/>
      <c:overlay val="0"/>
      <c:spPr>
        <a:noFill/>
        <a:ln w="25400">
          <a:noFill/>
        </a:ln>
      </c:spPr>
    </c:title>
    <c:autoTitleDeleted val="0"/>
    <c:plotArea>
      <c:layout/>
      <c:barChart>
        <c:barDir val="bar"/>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'1.2.6.'!$A$8:$A$73</c:f>
              <c:strCache>
                <c:ptCount val="66"/>
                <c:pt idx="0">
                  <c:v>Корюківка</c:v>
                </c:pt>
                <c:pt idx="1">
                  <c:v>Лебіддя</c:v>
                </c:pt>
                <c:pt idx="2">
                  <c:v>Трудовик</c:v>
                </c:pt>
                <c:pt idx="3">
                  <c:v>Бреч</c:v>
                </c:pt>
                <c:pt idx="4">
                  <c:v>Гуринівка</c:v>
                </c:pt>
                <c:pt idx="5">
                  <c:v>Лубенець</c:v>
                </c:pt>
                <c:pt idx="6">
                  <c:v>Нова Гуринівка</c:v>
                </c:pt>
                <c:pt idx="7">
                  <c:v>Озереди</c:v>
                </c:pt>
                <c:pt idx="8">
                  <c:v>Ховдіївка</c:v>
                </c:pt>
                <c:pt idx="9">
                  <c:v>Наумівка</c:v>
                </c:pt>
                <c:pt idx="10">
                  <c:v>Андроники</c:v>
                </c:pt>
                <c:pt idx="11">
                  <c:v>Високе</c:v>
                </c:pt>
                <c:pt idx="12">
                  <c:v>Переділ</c:v>
                </c:pt>
                <c:pt idx="13">
                  <c:v>Спичувате</c:v>
                </c:pt>
                <c:pt idx="14">
                  <c:v>Турівка</c:v>
                </c:pt>
                <c:pt idx="15">
                  <c:v>Савинки</c:v>
                </c:pt>
                <c:pt idx="16">
                  <c:v>Бурківка</c:v>
                </c:pt>
                <c:pt idx="17">
                  <c:v>Олександрівка</c:v>
                </c:pt>
                <c:pt idx="18">
                  <c:v>Верхолісся</c:v>
                </c:pt>
                <c:pt idx="19">
                  <c:v>Піски</c:v>
                </c:pt>
                <c:pt idx="20">
                  <c:v>Домашлин</c:v>
                </c:pt>
                <c:pt idx="21">
                  <c:v>Бешківка</c:v>
                </c:pt>
                <c:pt idx="22">
                  <c:v>Луковець</c:v>
                </c:pt>
                <c:pt idx="23">
                  <c:v>Хотіївка</c:v>
                </c:pt>
                <c:pt idx="24">
                  <c:v>Тютюнниця</c:v>
                </c:pt>
                <c:pt idx="25">
                  <c:v>Кугуки</c:v>
                </c:pt>
                <c:pt idx="26">
                  <c:v>Костючки</c:v>
                </c:pt>
                <c:pt idx="27">
                  <c:v>Самсонівка</c:v>
                </c:pt>
                <c:pt idx="28">
                  <c:v>Сахутівка</c:v>
                </c:pt>
                <c:pt idx="29">
                  <c:v>Сядрине</c:v>
                </c:pt>
                <c:pt idx="30">
                  <c:v>Будище</c:v>
                </c:pt>
                <c:pt idx="31">
                  <c:v>Самотуги</c:v>
                </c:pt>
                <c:pt idx="32">
                  <c:v>Тельне</c:v>
                </c:pt>
                <c:pt idx="33">
                  <c:v>Рейментарівка</c:v>
                </c:pt>
                <c:pt idx="34">
                  <c:v>Богдалівка</c:v>
                </c:pt>
                <c:pt idx="35">
                  <c:v>Гутище</c:v>
                </c:pt>
                <c:pt idx="36">
                  <c:v>Довга Гребля</c:v>
                </c:pt>
                <c:pt idx="37">
                  <c:v>Заляддя</c:v>
                </c:pt>
                <c:pt idx="38">
                  <c:v>Олійники</c:v>
                </c:pt>
                <c:pt idx="39">
                  <c:v>Забарівка</c:v>
                </c:pt>
                <c:pt idx="40">
                  <c:v>Воловики</c:v>
                </c:pt>
                <c:pt idx="41">
                  <c:v>Кирилівка</c:v>
                </c:pt>
                <c:pt idx="42">
                  <c:v>Нова Буда</c:v>
                </c:pt>
                <c:pt idx="43">
                  <c:v>Буда</c:v>
                </c:pt>
                <c:pt idx="44">
                  <c:v>Шишка</c:v>
                </c:pt>
                <c:pt idx="45">
                  <c:v>Соснівка</c:v>
                </c:pt>
                <c:pt idx="46">
                  <c:v>Маховики</c:v>
                </c:pt>
                <c:pt idx="47">
                  <c:v>Петрова Слобода</c:v>
                </c:pt>
                <c:pt idx="48">
                  <c:v>Охрамієвичі</c:v>
                </c:pt>
                <c:pt idx="49">
                  <c:v>Лупасове</c:v>
                </c:pt>
                <c:pt idx="50">
                  <c:v>Романівська Буда</c:v>
                </c:pt>
                <c:pt idx="51">
                  <c:v>Перелюб</c:v>
                </c:pt>
                <c:pt idx="52">
                  <c:v>Баляси</c:v>
                </c:pt>
                <c:pt idx="53">
                  <c:v>Білошицька Слобода</c:v>
                </c:pt>
                <c:pt idx="54">
                  <c:v>Майбутнє</c:v>
                </c:pt>
                <c:pt idx="55">
                  <c:v>Прибинь</c:v>
                </c:pt>
                <c:pt idx="56">
                  <c:v>Костянтинівка</c:v>
                </c:pt>
                <c:pt idx="57">
                  <c:v>Рудня</c:v>
                </c:pt>
                <c:pt idx="58">
                  <c:v>Шишківка</c:v>
                </c:pt>
                <c:pt idx="59">
                  <c:v>Рибинськ</c:v>
                </c:pt>
                <c:pt idx="60">
                  <c:v>Журавлева Буда</c:v>
                </c:pt>
                <c:pt idx="61">
                  <c:v>Лісове</c:v>
                </c:pt>
                <c:pt idx="62">
                  <c:v>Новоселівка</c:v>
                </c:pt>
                <c:pt idx="63">
                  <c:v>Парастовське</c:v>
                </c:pt>
                <c:pt idx="64">
                  <c:v>Стопилка</c:v>
                </c:pt>
                <c:pt idx="65">
                  <c:v>Голубівщина</c:v>
                </c:pt>
              </c:strCache>
            </c:strRef>
          </c:cat>
          <c:val>
            <c:numRef>
              <c:f>'1.2.6.'!$B$8:$B$73</c:f>
              <c:numCache>
                <c:formatCode>General</c:formatCode>
                <c:ptCount val="66"/>
                <c:pt idx="0">
                  <c:v>4600</c:v>
                </c:pt>
                <c:pt idx="1">
                  <c:v>0</c:v>
                </c:pt>
                <c:pt idx="2">
                  <c:v>20</c:v>
                </c:pt>
                <c:pt idx="3">
                  <c:v>60</c:v>
                </c:pt>
                <c:pt idx="4">
                  <c:v>47</c:v>
                </c:pt>
                <c:pt idx="5">
                  <c:v>21</c:v>
                </c:pt>
                <c:pt idx="6">
                  <c:v>4</c:v>
                </c:pt>
                <c:pt idx="7">
                  <c:v>10</c:v>
                </c:pt>
                <c:pt idx="8">
                  <c:v>8</c:v>
                </c:pt>
                <c:pt idx="9">
                  <c:v>460</c:v>
                </c:pt>
                <c:pt idx="10">
                  <c:v>0</c:v>
                </c:pt>
                <c:pt idx="11">
                  <c:v>2</c:v>
                </c:pt>
                <c:pt idx="12">
                  <c:v>17</c:v>
                </c:pt>
                <c:pt idx="13">
                  <c:v>0</c:v>
                </c:pt>
                <c:pt idx="14">
                  <c:v>36</c:v>
                </c:pt>
                <c:pt idx="15">
                  <c:v>194</c:v>
                </c:pt>
                <c:pt idx="16">
                  <c:v>14</c:v>
                </c:pt>
                <c:pt idx="17">
                  <c:v>291</c:v>
                </c:pt>
                <c:pt idx="18">
                  <c:v>93</c:v>
                </c:pt>
                <c:pt idx="19">
                  <c:v>33</c:v>
                </c:pt>
                <c:pt idx="20">
                  <c:v>86</c:v>
                </c:pt>
                <c:pt idx="21">
                  <c:v>5</c:v>
                </c:pt>
                <c:pt idx="22">
                  <c:v>1</c:v>
                </c:pt>
                <c:pt idx="23">
                  <c:v>122</c:v>
                </c:pt>
                <c:pt idx="24">
                  <c:v>120</c:v>
                </c:pt>
                <c:pt idx="25">
                  <c:v>34</c:v>
                </c:pt>
                <c:pt idx="26">
                  <c:v>45</c:v>
                </c:pt>
                <c:pt idx="27">
                  <c:v>11</c:v>
                </c:pt>
                <c:pt idx="28">
                  <c:v>162</c:v>
                </c:pt>
                <c:pt idx="29">
                  <c:v>322</c:v>
                </c:pt>
                <c:pt idx="30">
                  <c:v>0</c:v>
                </c:pt>
                <c:pt idx="31">
                  <c:v>41</c:v>
                </c:pt>
                <c:pt idx="32">
                  <c:v>62</c:v>
                </c:pt>
                <c:pt idx="33">
                  <c:v>164</c:v>
                </c:pt>
                <c:pt idx="34">
                  <c:v>1</c:v>
                </c:pt>
                <c:pt idx="35">
                  <c:v>5</c:v>
                </c:pt>
                <c:pt idx="36">
                  <c:v>6</c:v>
                </c:pt>
                <c:pt idx="37">
                  <c:v>3</c:v>
                </c:pt>
                <c:pt idx="38">
                  <c:v>27</c:v>
                </c:pt>
                <c:pt idx="39">
                  <c:v>72</c:v>
                </c:pt>
                <c:pt idx="40">
                  <c:v>125</c:v>
                </c:pt>
                <c:pt idx="41">
                  <c:v>6</c:v>
                </c:pt>
                <c:pt idx="42">
                  <c:v>2</c:v>
                </c:pt>
                <c:pt idx="43">
                  <c:v>52</c:v>
                </c:pt>
                <c:pt idx="44">
                  <c:v>14</c:v>
                </c:pt>
                <c:pt idx="45">
                  <c:v>30</c:v>
                </c:pt>
                <c:pt idx="46">
                  <c:v>14</c:v>
                </c:pt>
                <c:pt idx="47">
                  <c:v>63</c:v>
                </c:pt>
                <c:pt idx="48">
                  <c:v>225</c:v>
                </c:pt>
                <c:pt idx="49">
                  <c:v>11</c:v>
                </c:pt>
                <c:pt idx="50">
                  <c:v>16</c:v>
                </c:pt>
                <c:pt idx="51">
                  <c:v>242</c:v>
                </c:pt>
                <c:pt idx="52">
                  <c:v>14</c:v>
                </c:pt>
                <c:pt idx="53">
                  <c:v>178</c:v>
                </c:pt>
                <c:pt idx="54">
                  <c:v>1</c:v>
                </c:pt>
                <c:pt idx="55">
                  <c:v>176</c:v>
                </c:pt>
                <c:pt idx="56">
                  <c:v>1</c:v>
                </c:pt>
                <c:pt idx="57">
                  <c:v>27</c:v>
                </c:pt>
                <c:pt idx="58">
                  <c:v>93</c:v>
                </c:pt>
                <c:pt idx="59">
                  <c:v>120</c:v>
                </c:pt>
                <c:pt idx="60">
                  <c:v>8</c:v>
                </c:pt>
                <c:pt idx="61">
                  <c:v>5</c:v>
                </c:pt>
                <c:pt idx="62">
                  <c:v>19</c:v>
                </c:pt>
                <c:pt idx="63">
                  <c:v>12</c:v>
                </c:pt>
                <c:pt idx="64">
                  <c:v>30</c:v>
                </c:pt>
                <c:pt idx="65">
                  <c:v>1</c:v>
                </c:pt>
              </c:numCache>
            </c:numRef>
          </c:val>
          <c:extLst xmlns:c16r2="http://schemas.microsoft.com/office/drawing/2015/06/chart">
            <c:ext xmlns:c16="http://schemas.microsoft.com/office/drawing/2014/chart" uri="{C3380CC4-5D6E-409C-BE32-E72D297353CC}">
              <c16:uniqueId val="{00000000-54F1-4D05-B127-1D6C823733DD}"/>
            </c:ext>
          </c:extLst>
        </c:ser>
        <c:dLbls>
          <c:showLegendKey val="0"/>
          <c:showVal val="1"/>
          <c:showCatName val="0"/>
          <c:showSerName val="0"/>
          <c:showPercent val="0"/>
          <c:showBubbleSize val="0"/>
        </c:dLbls>
        <c:gapWidth val="182"/>
        <c:axId val="68227584"/>
        <c:axId val="68200128"/>
      </c:barChart>
      <c:catAx>
        <c:axId val="68227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ru-RU"/>
          </a:p>
        </c:txPr>
        <c:crossAx val="68200128"/>
        <c:crosses val="autoZero"/>
        <c:auto val="1"/>
        <c:lblAlgn val="ctr"/>
        <c:lblOffset val="100"/>
        <c:noMultiLvlLbl val="0"/>
      </c:catAx>
      <c:valAx>
        <c:axId val="682001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ru-RU"/>
          </a:p>
        </c:txPr>
        <c:crossAx val="6822758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ru-RU"/>
    </a:p>
  </c:txPr>
  <c:printSettings>
    <c:headerFooter/>
    <c:pageMargins b="0.75000000000000033" l="0.70000000000000029" r="0.70000000000000029" t="0.75000000000000033" header="0.30000000000000016" footer="0.30000000000000016"/>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Населені</a:t>
            </a:r>
            <a:r>
              <a:rPr lang="uk-UA" sz="1200" baseline="0"/>
              <a:t> пункти за кількістю домогосподарств (найбільші)</a:t>
            </a:r>
            <a:endParaRPr lang="uk-UA" sz="1200"/>
          </a:p>
        </c:rich>
      </c:tx>
      <c:layout/>
      <c:overlay val="0"/>
      <c:spPr>
        <a:noFill/>
        <a:ln w="25400">
          <a:noFill/>
        </a:ln>
      </c:spPr>
    </c:title>
    <c:autoTitleDeleted val="0"/>
    <c:plotArea>
      <c:layout>
        <c:manualLayout>
          <c:layoutTarget val="inner"/>
          <c:xMode val="edge"/>
          <c:yMode val="edge"/>
          <c:x val="8.585137161917665E-2"/>
          <c:y val="0.20755610117352014"/>
          <c:w val="0.87945307512327309"/>
          <c:h val="0.44573523366772355"/>
        </c:manualLayout>
      </c:layout>
      <c:barChart>
        <c:barDir val="col"/>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'1.2.6.'!$A$78:$A$92</c:f>
              <c:strCache>
                <c:ptCount val="15"/>
                <c:pt idx="0">
                  <c:v>Корюківка</c:v>
                </c:pt>
                <c:pt idx="1">
                  <c:v>Наумівка</c:v>
                </c:pt>
                <c:pt idx="2">
                  <c:v>Сядрине</c:v>
                </c:pt>
                <c:pt idx="3">
                  <c:v>Олександрівка</c:v>
                </c:pt>
                <c:pt idx="4">
                  <c:v>Перелюб</c:v>
                </c:pt>
                <c:pt idx="5">
                  <c:v>Охрамієвичі</c:v>
                </c:pt>
                <c:pt idx="6">
                  <c:v>Савинки</c:v>
                </c:pt>
                <c:pt idx="7">
                  <c:v>Білошицька Слобода</c:v>
                </c:pt>
                <c:pt idx="8">
                  <c:v>Прибинь</c:v>
                </c:pt>
                <c:pt idx="9">
                  <c:v>Рейментарівка</c:v>
                </c:pt>
                <c:pt idx="10">
                  <c:v>Сахутівка</c:v>
                </c:pt>
                <c:pt idx="11">
                  <c:v>Воловики</c:v>
                </c:pt>
                <c:pt idx="12">
                  <c:v>Хотіївка</c:v>
                </c:pt>
                <c:pt idx="13">
                  <c:v>Тютюнниця</c:v>
                </c:pt>
                <c:pt idx="14">
                  <c:v>Рибинськ</c:v>
                </c:pt>
              </c:strCache>
            </c:strRef>
          </c:cat>
          <c:val>
            <c:numRef>
              <c:f>'1.2.6.'!$B$78:$B$92</c:f>
              <c:numCache>
                <c:formatCode>General</c:formatCode>
                <c:ptCount val="15"/>
                <c:pt idx="0">
                  <c:v>4600</c:v>
                </c:pt>
                <c:pt idx="1">
                  <c:v>460</c:v>
                </c:pt>
                <c:pt idx="2">
                  <c:v>322</c:v>
                </c:pt>
                <c:pt idx="3">
                  <c:v>291</c:v>
                </c:pt>
                <c:pt idx="4">
                  <c:v>242</c:v>
                </c:pt>
                <c:pt idx="5">
                  <c:v>225</c:v>
                </c:pt>
                <c:pt idx="6">
                  <c:v>194</c:v>
                </c:pt>
                <c:pt idx="7">
                  <c:v>178</c:v>
                </c:pt>
                <c:pt idx="8">
                  <c:v>176</c:v>
                </c:pt>
                <c:pt idx="9">
                  <c:v>164</c:v>
                </c:pt>
                <c:pt idx="10">
                  <c:v>162</c:v>
                </c:pt>
                <c:pt idx="11">
                  <c:v>125</c:v>
                </c:pt>
                <c:pt idx="12">
                  <c:v>122</c:v>
                </c:pt>
                <c:pt idx="13">
                  <c:v>120</c:v>
                </c:pt>
                <c:pt idx="14">
                  <c:v>120</c:v>
                </c:pt>
              </c:numCache>
            </c:numRef>
          </c:val>
          <c:extLst xmlns:c16r2="http://schemas.microsoft.com/office/drawing/2015/06/chart">
            <c:ext xmlns:c16="http://schemas.microsoft.com/office/drawing/2014/chart" uri="{C3380CC4-5D6E-409C-BE32-E72D297353CC}">
              <c16:uniqueId val="{00000000-F8E4-41EB-BC27-A4F915C7BEF7}"/>
            </c:ext>
          </c:extLst>
        </c:ser>
        <c:dLbls>
          <c:showLegendKey val="0"/>
          <c:showVal val="1"/>
          <c:showCatName val="0"/>
          <c:showSerName val="0"/>
          <c:showPercent val="0"/>
          <c:showBubbleSize val="0"/>
        </c:dLbls>
        <c:gapWidth val="219"/>
        <c:overlap val="-27"/>
        <c:axId val="68229632"/>
        <c:axId val="68201856"/>
      </c:barChart>
      <c:catAx>
        <c:axId val="6822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201856"/>
        <c:crosses val="autoZero"/>
        <c:auto val="1"/>
        <c:lblAlgn val="ctr"/>
        <c:lblOffset val="100"/>
        <c:noMultiLvlLbl val="0"/>
      </c:catAx>
      <c:valAx>
        <c:axId val="68201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229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100"/>
              <a:t>Кількість</a:t>
            </a:r>
            <a:r>
              <a:rPr lang="uk-UA" sz="1100" baseline="0"/>
              <a:t> ВРХ за старостинськими округами (за даними старост)</a:t>
            </a:r>
            <a:endParaRPr lang="uk-UA" sz="1100"/>
          </a:p>
        </c:rich>
      </c:tx>
      <c:layout/>
      <c:overlay val="0"/>
      <c:spPr>
        <a:noFill/>
        <a:ln w="25400">
          <a:noFill/>
        </a:ln>
      </c:spPr>
    </c:title>
    <c:autoTitleDeleted val="0"/>
    <c:plotArea>
      <c:layout>
        <c:manualLayout>
          <c:layoutTarget val="inner"/>
          <c:xMode val="edge"/>
          <c:yMode val="edge"/>
          <c:x val="0.43798449612403101"/>
          <c:y val="0.1282798833819242"/>
          <c:w val="0.51356589147286824"/>
          <c:h val="0.77842565597667635"/>
        </c:manualLayout>
      </c:layout>
      <c:barChart>
        <c:barDir val="bar"/>
        <c:grouping val="clustered"/>
        <c:varyColors val="0"/>
        <c:ser>
          <c:idx val="0"/>
          <c:order val="0"/>
          <c:spPr>
            <a:solidFill>
              <a:srgbClr val="4F81BD"/>
            </a:solidFill>
            <a:ln w="25400">
              <a:noFill/>
            </a:ln>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'1.2.6.1'!$A$3:$A$16</c:f>
              <c:strCache>
                <c:ptCount val="14"/>
                <c:pt idx="0">
                  <c:v>Олександрівський старостинський округ</c:v>
                </c:pt>
                <c:pt idx="1">
                  <c:v>Бречський старостинський округ</c:v>
                </c:pt>
                <c:pt idx="2">
                  <c:v>Хотіївський старостинський округ</c:v>
                </c:pt>
                <c:pt idx="3">
                  <c:v>Рейментарівський старосинський округ</c:v>
                </c:pt>
                <c:pt idx="4">
                  <c:v>Савинківський старостинський округ</c:v>
                </c:pt>
                <c:pt idx="5">
                  <c:v>Будянський старостинський округ</c:v>
                </c:pt>
                <c:pt idx="6">
                  <c:v>Сядринський старостинський округ</c:v>
                </c:pt>
                <c:pt idx="7">
                  <c:v>Прибинський старостинський округ</c:v>
                </c:pt>
                <c:pt idx="8">
                  <c:v>Перелюбський старостинський округ</c:v>
                </c:pt>
                <c:pt idx="9">
                  <c:v>Охрамієвицький старостинський округ</c:v>
                </c:pt>
                <c:pt idx="10">
                  <c:v>Наумівський старостинський округ</c:v>
                </c:pt>
                <c:pt idx="11">
                  <c:v>Рибинський старостинський округ</c:v>
                </c:pt>
                <c:pt idx="12">
                  <c:v>Шишківський старостинський округ</c:v>
                </c:pt>
                <c:pt idx="13">
                  <c:v>Тютюницький старостинський округ</c:v>
                </c:pt>
              </c:strCache>
            </c:strRef>
          </c:cat>
          <c:val>
            <c:numRef>
              <c:f>'1.2.6.1'!$B$3:$B$16</c:f>
              <c:numCache>
                <c:formatCode>General</c:formatCode>
                <c:ptCount val="14"/>
                <c:pt idx="0">
                  <c:v>136</c:v>
                </c:pt>
                <c:pt idx="1">
                  <c:v>10</c:v>
                </c:pt>
                <c:pt idx="2">
                  <c:v>4</c:v>
                </c:pt>
                <c:pt idx="3">
                  <c:v>34</c:v>
                </c:pt>
                <c:pt idx="4">
                  <c:v>30</c:v>
                </c:pt>
                <c:pt idx="5">
                  <c:v>56</c:v>
                </c:pt>
                <c:pt idx="6">
                  <c:v>42</c:v>
                </c:pt>
                <c:pt idx="7">
                  <c:v>112</c:v>
                </c:pt>
                <c:pt idx="8">
                  <c:v>206</c:v>
                </c:pt>
                <c:pt idx="9">
                  <c:v>52</c:v>
                </c:pt>
                <c:pt idx="10">
                  <c:v>106</c:v>
                </c:pt>
                <c:pt idx="11">
                  <c:v>41</c:v>
                </c:pt>
                <c:pt idx="12">
                  <c:v>59</c:v>
                </c:pt>
                <c:pt idx="13">
                  <c:v>59</c:v>
                </c:pt>
              </c:numCache>
            </c:numRef>
          </c:val>
          <c:extLst xmlns:c16r2="http://schemas.microsoft.com/office/drawing/2015/06/chart">
            <c:ext xmlns:c16="http://schemas.microsoft.com/office/drawing/2014/chart" uri="{C3380CC4-5D6E-409C-BE32-E72D297353CC}">
              <c16:uniqueId val="{00000000-B355-4F91-8042-EFEF7C4BC2E7}"/>
            </c:ext>
          </c:extLst>
        </c:ser>
        <c:dLbls>
          <c:dLblPos val="outEnd"/>
          <c:showLegendKey val="0"/>
          <c:showVal val="1"/>
          <c:showCatName val="0"/>
          <c:showSerName val="0"/>
          <c:showPercent val="0"/>
          <c:showBubbleSize val="0"/>
        </c:dLbls>
        <c:gapWidth val="182"/>
        <c:axId val="67321856"/>
        <c:axId val="68204160"/>
      </c:barChart>
      <c:catAx>
        <c:axId val="67321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204160"/>
        <c:crosses val="autoZero"/>
        <c:auto val="1"/>
        <c:lblAlgn val="ctr"/>
        <c:lblOffset val="100"/>
        <c:noMultiLvlLbl val="0"/>
      </c:catAx>
      <c:valAx>
        <c:axId val="68204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3218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Розподіл</a:t>
            </a:r>
            <a:r>
              <a:rPr lang="uk-UA" sz="1200" baseline="0"/>
              <a:t> населення за віком у Корюківській ТГ (осіб)</a:t>
            </a:r>
            <a:endParaRPr lang="uk-UA" sz="1200"/>
          </a:p>
        </c:rich>
      </c:tx>
      <c:layout/>
      <c:overlay val="0"/>
      <c:spPr>
        <a:noFill/>
        <a:ln w="25400">
          <a:noFill/>
        </a:ln>
      </c:spPr>
    </c:title>
    <c:autoTitleDeleted val="0"/>
    <c:plotArea>
      <c:layout/>
      <c:pieChart>
        <c:varyColors val="1"/>
        <c:ser>
          <c:idx val="0"/>
          <c:order val="0"/>
          <c:dPt>
            <c:idx val="0"/>
            <c:bubble3D val="0"/>
            <c:spPr>
              <a:solidFill>
                <a:srgbClr val="4F81BD"/>
              </a:solidFill>
              <a:ln w="12700">
                <a:solidFill>
                  <a:srgbClr val="FFFFFF"/>
                </a:solidFill>
                <a:prstDash val="solid"/>
              </a:ln>
            </c:spPr>
            <c:extLst xmlns:c16r2="http://schemas.microsoft.com/office/drawing/2015/06/chart">
              <c:ext xmlns:c16="http://schemas.microsoft.com/office/drawing/2014/chart" uri="{C3380CC4-5D6E-409C-BE32-E72D297353CC}">
                <c16:uniqueId val="{00000000-34ED-468D-A2DE-E9CC77979605}"/>
              </c:ext>
            </c:extLst>
          </c:dPt>
          <c:dPt>
            <c:idx val="1"/>
            <c:bubble3D val="0"/>
            <c:spPr>
              <a:solidFill>
                <a:srgbClr val="C0504D"/>
              </a:solidFill>
              <a:ln w="12700">
                <a:solidFill>
                  <a:srgbClr val="FFFFFF"/>
                </a:solidFill>
                <a:prstDash val="solid"/>
              </a:ln>
            </c:spPr>
            <c:extLst xmlns:c16r2="http://schemas.microsoft.com/office/drawing/2015/06/chart">
              <c:ext xmlns:c16="http://schemas.microsoft.com/office/drawing/2014/chart" uri="{C3380CC4-5D6E-409C-BE32-E72D297353CC}">
                <c16:uniqueId val="{00000001-34ED-468D-A2DE-E9CC77979605}"/>
              </c:ext>
            </c:extLst>
          </c:dPt>
          <c:dPt>
            <c:idx val="2"/>
            <c:bubble3D val="0"/>
            <c:spPr>
              <a:solidFill>
                <a:srgbClr val="9BBB59"/>
              </a:solidFill>
              <a:ln w="12700">
                <a:solidFill>
                  <a:srgbClr val="FFFFFF"/>
                </a:solidFill>
                <a:prstDash val="solid"/>
              </a:ln>
            </c:spPr>
            <c:extLst xmlns:c16r2="http://schemas.microsoft.com/office/drawing/2015/06/chart">
              <c:ext xmlns:c16="http://schemas.microsoft.com/office/drawing/2014/chart" uri="{C3380CC4-5D6E-409C-BE32-E72D297353CC}">
                <c16:uniqueId val="{00000002-34ED-468D-A2DE-E9CC77979605}"/>
              </c:ext>
            </c:extLst>
          </c:dPt>
          <c:dPt>
            <c:idx val="3"/>
            <c:bubble3D val="0"/>
            <c:spPr>
              <a:solidFill>
                <a:srgbClr val="8064A2"/>
              </a:solidFill>
              <a:ln w="12700">
                <a:solidFill>
                  <a:srgbClr val="FFFFFF"/>
                </a:solidFill>
                <a:prstDash val="solid"/>
              </a:ln>
            </c:spPr>
            <c:extLst xmlns:c16r2="http://schemas.microsoft.com/office/drawing/2015/06/chart">
              <c:ext xmlns:c16="http://schemas.microsoft.com/office/drawing/2014/chart" uri="{C3380CC4-5D6E-409C-BE32-E72D297353CC}">
                <c16:uniqueId val="{00000003-34ED-468D-A2DE-E9CC77979605}"/>
              </c:ext>
            </c:extLst>
          </c:dPt>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'1.3.1'!$A$24:$A$27</c:f>
              <c:strCache>
                <c:ptCount val="4"/>
                <c:pt idx="0">
                  <c:v>Дітей дошкільного віку (0-5)</c:v>
                </c:pt>
                <c:pt idx="1">
                  <c:v>Дітей шкільного віку (6-18)</c:v>
                </c:pt>
                <c:pt idx="2">
                  <c:v>Працездатне населення (15-59)</c:v>
                </c:pt>
                <c:pt idx="3">
                  <c:v>Пенсійний вік 60+</c:v>
                </c:pt>
              </c:strCache>
            </c:strRef>
          </c:cat>
          <c:val>
            <c:numRef>
              <c:f>'1.3.1'!$B$24:$B$27</c:f>
              <c:numCache>
                <c:formatCode>General</c:formatCode>
                <c:ptCount val="4"/>
                <c:pt idx="0">
                  <c:v>1073</c:v>
                </c:pt>
                <c:pt idx="1">
                  <c:v>3072</c:v>
                </c:pt>
                <c:pt idx="2">
                  <c:v>12630</c:v>
                </c:pt>
                <c:pt idx="3">
                  <c:v>5342</c:v>
                </c:pt>
              </c:numCache>
            </c:numRef>
          </c:val>
          <c:extLst xmlns:c16r2="http://schemas.microsoft.com/office/drawing/2015/06/chart">
            <c:ext xmlns:c16="http://schemas.microsoft.com/office/drawing/2014/chart" uri="{C3380CC4-5D6E-409C-BE32-E72D297353CC}">
              <c16:uniqueId val="{00000004-34ED-468D-A2DE-E9CC77979605}"/>
            </c:ext>
          </c:extLst>
        </c:ser>
        <c:dLbls>
          <c:showLegendKey val="0"/>
          <c:showVal val="1"/>
          <c:showCatName val="0"/>
          <c:showSerName val="0"/>
          <c:showPercent val="0"/>
          <c:showBubbleSize val="0"/>
          <c:showLeaderLines val="1"/>
        </c:dLbls>
        <c:firstSliceAng val="0"/>
      </c:pieChart>
      <c:spPr>
        <a:noFill/>
        <a:ln w="25400">
          <a:noFill/>
        </a:ln>
      </c:spPr>
    </c:plotArea>
    <c:legend>
      <c:legendPos val="r"/>
      <c:layout>
        <c:manualLayout>
          <c:xMode val="edge"/>
          <c:yMode val="edge"/>
          <c:x val="0.63806442209294612"/>
          <c:y val="0.28790925601056555"/>
          <c:w val="0.33877687557377922"/>
          <c:h val="0.51338036011522536"/>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Розподіл</a:t>
            </a:r>
            <a:r>
              <a:rPr lang="uk-UA" sz="1200" baseline="0"/>
              <a:t> населення за віком у Корюківській ТГ (осіб)</a:t>
            </a:r>
            <a:endParaRPr lang="uk-UA" sz="1200"/>
          </a:p>
        </c:rich>
      </c:tx>
      <c:layout/>
      <c:overlay val="0"/>
      <c:spPr>
        <a:noFill/>
        <a:ln w="25400">
          <a:noFill/>
        </a:ln>
      </c:spPr>
    </c:title>
    <c:autoTitleDeleted val="0"/>
    <c:plotArea>
      <c:layout/>
      <c:pieChart>
        <c:varyColors val="1"/>
        <c:ser>
          <c:idx val="0"/>
          <c:order val="0"/>
          <c:dPt>
            <c:idx val="0"/>
            <c:bubble3D val="0"/>
            <c:spPr>
              <a:solidFill>
                <a:srgbClr val="4F81BD"/>
              </a:solidFill>
              <a:ln w="12700">
                <a:solidFill>
                  <a:srgbClr val="FFFFFF"/>
                </a:solidFill>
                <a:prstDash val="solid"/>
              </a:ln>
            </c:spPr>
            <c:extLst xmlns:c16r2="http://schemas.microsoft.com/office/drawing/2015/06/chart">
              <c:ext xmlns:c16="http://schemas.microsoft.com/office/drawing/2014/chart" uri="{C3380CC4-5D6E-409C-BE32-E72D297353CC}">
                <c16:uniqueId val="{00000000-82EE-474A-B283-E193C876E4ED}"/>
              </c:ext>
            </c:extLst>
          </c:dPt>
          <c:dPt>
            <c:idx val="1"/>
            <c:bubble3D val="0"/>
            <c:spPr>
              <a:solidFill>
                <a:srgbClr val="C0504D"/>
              </a:solidFill>
              <a:ln w="12700">
                <a:solidFill>
                  <a:srgbClr val="FFFFFF"/>
                </a:solidFill>
                <a:prstDash val="solid"/>
              </a:ln>
            </c:spPr>
            <c:extLst xmlns:c16r2="http://schemas.microsoft.com/office/drawing/2015/06/chart">
              <c:ext xmlns:c16="http://schemas.microsoft.com/office/drawing/2014/chart" uri="{C3380CC4-5D6E-409C-BE32-E72D297353CC}">
                <c16:uniqueId val="{00000001-82EE-474A-B283-E193C876E4ED}"/>
              </c:ext>
            </c:extLst>
          </c:dPt>
          <c:dPt>
            <c:idx val="2"/>
            <c:bubble3D val="0"/>
            <c:spPr>
              <a:solidFill>
                <a:srgbClr val="9BBB59"/>
              </a:solidFill>
              <a:ln w="12700">
                <a:solidFill>
                  <a:srgbClr val="FFFFFF"/>
                </a:solidFill>
                <a:prstDash val="solid"/>
              </a:ln>
            </c:spPr>
            <c:extLst xmlns:c16r2="http://schemas.microsoft.com/office/drawing/2015/06/chart">
              <c:ext xmlns:c16="http://schemas.microsoft.com/office/drawing/2014/chart" uri="{C3380CC4-5D6E-409C-BE32-E72D297353CC}">
                <c16:uniqueId val="{00000002-82EE-474A-B283-E193C876E4ED}"/>
              </c:ext>
            </c:extLst>
          </c:dPt>
          <c:dPt>
            <c:idx val="3"/>
            <c:bubble3D val="0"/>
            <c:spPr>
              <a:solidFill>
                <a:srgbClr val="8064A2"/>
              </a:solidFill>
              <a:ln w="12700">
                <a:solidFill>
                  <a:srgbClr val="FFFFFF"/>
                </a:solidFill>
                <a:prstDash val="solid"/>
              </a:ln>
            </c:spPr>
            <c:extLst xmlns:c16r2="http://schemas.microsoft.com/office/drawing/2015/06/chart">
              <c:ext xmlns:c16="http://schemas.microsoft.com/office/drawing/2014/chart" uri="{C3380CC4-5D6E-409C-BE32-E72D297353CC}">
                <c16:uniqueId val="{00000003-82EE-474A-B283-E193C876E4ED}"/>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bestFit"/>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strRef>
              <c:f>'1.3.1'!$A$24:$A$27</c:f>
              <c:strCache>
                <c:ptCount val="4"/>
                <c:pt idx="0">
                  <c:v>Дітей дошкільного віку (0-5)</c:v>
                </c:pt>
                <c:pt idx="1">
                  <c:v>Дітей шкільного віку (6-18)</c:v>
                </c:pt>
                <c:pt idx="2">
                  <c:v>Працездатне населення (15-59)</c:v>
                </c:pt>
                <c:pt idx="3">
                  <c:v>Пенсійний вік 60+</c:v>
                </c:pt>
              </c:strCache>
            </c:strRef>
          </c:cat>
          <c:val>
            <c:numRef>
              <c:f>'1.3.1'!$B$24:$B$27</c:f>
              <c:numCache>
                <c:formatCode>General</c:formatCode>
                <c:ptCount val="4"/>
                <c:pt idx="0">
                  <c:v>1073</c:v>
                </c:pt>
                <c:pt idx="1">
                  <c:v>3072</c:v>
                </c:pt>
                <c:pt idx="2">
                  <c:v>12630</c:v>
                </c:pt>
                <c:pt idx="3">
                  <c:v>5342</c:v>
                </c:pt>
              </c:numCache>
            </c:numRef>
          </c:val>
          <c:extLst xmlns:c16r2="http://schemas.microsoft.com/office/drawing/2015/06/chart">
            <c:ext xmlns:c16="http://schemas.microsoft.com/office/drawing/2014/chart" uri="{C3380CC4-5D6E-409C-BE32-E72D297353CC}">
              <c16:uniqueId val="{00000004-82EE-474A-B283-E193C876E4ED}"/>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Оцінка</a:t>
            </a:r>
            <a:r>
              <a:rPr lang="uk-UA" sz="1200" baseline="0"/>
              <a:t> потенціалів Корюківської ТГ</a:t>
            </a:r>
            <a:endParaRPr lang="uk-UA" sz="1200"/>
          </a:p>
        </c:rich>
      </c:tx>
      <c:layout/>
      <c:overlay val="0"/>
      <c:spPr>
        <a:noFill/>
        <a:ln w="25400">
          <a:noFill/>
        </a:ln>
      </c:spPr>
    </c:title>
    <c:autoTitleDeleted val="0"/>
    <c:plotArea>
      <c:layout/>
      <c:radarChart>
        <c:radarStyle val="marker"/>
        <c:varyColors val="0"/>
        <c:ser>
          <c:idx val="0"/>
          <c:order val="0"/>
          <c:tx>
            <c:strRef>
              <c:f>'Аналіз і рекомендації'!$B$175</c:f>
              <c:strCache>
                <c:ptCount val="1"/>
                <c:pt idx="0">
                  <c:v>Оцінка</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'Аналіз і рекомендації'!$A$176:$A$185</c:f>
              <c:strCache>
                <c:ptCount val="10"/>
                <c:pt idx="0">
                  <c:v>Інституції</c:v>
                </c:pt>
                <c:pt idx="1">
                  <c:v>Економіка /фінанси </c:v>
                </c:pt>
                <c:pt idx="2">
                  <c:v>Бюджет </c:v>
                </c:pt>
                <c:pt idx="3">
                  <c:v>Бізнес-потенціал / підприємницьке секредовище</c:v>
                </c:pt>
                <c:pt idx="4">
                  <c:v>Галузевий потенціал, активи, ресурси</c:v>
                </c:pt>
                <c:pt idx="5">
                  <c:v>Людський капітал</c:v>
                </c:pt>
                <c:pt idx="6">
                  <c:v>Здатність до інновацій</c:v>
                </c:pt>
                <c:pt idx="7">
                  <c:v>Транспортна, інженерна, цифрова інфраструктура </c:v>
                </c:pt>
                <c:pt idx="8">
                  <c:v>Потенційна рентабельність бізнесу / інвестицій</c:v>
                </c:pt>
                <c:pt idx="9">
                  <c:v>Мотивація та репутація </c:v>
                </c:pt>
              </c:strCache>
            </c:strRef>
          </c:cat>
          <c:val>
            <c:numRef>
              <c:f>'Аналіз і рекомендації'!$B$176:$B$185</c:f>
              <c:numCache>
                <c:formatCode>General</c:formatCode>
                <c:ptCount val="10"/>
                <c:pt idx="0">
                  <c:v>6</c:v>
                </c:pt>
                <c:pt idx="1">
                  <c:v>8</c:v>
                </c:pt>
                <c:pt idx="2">
                  <c:v>8</c:v>
                </c:pt>
                <c:pt idx="3">
                  <c:v>6</c:v>
                </c:pt>
                <c:pt idx="4">
                  <c:v>8</c:v>
                </c:pt>
                <c:pt idx="5">
                  <c:v>5</c:v>
                </c:pt>
                <c:pt idx="6">
                  <c:v>5</c:v>
                </c:pt>
                <c:pt idx="7">
                  <c:v>5</c:v>
                </c:pt>
                <c:pt idx="8">
                  <c:v>5</c:v>
                </c:pt>
                <c:pt idx="9">
                  <c:v>7</c:v>
                </c:pt>
              </c:numCache>
            </c:numRef>
          </c:val>
          <c:extLst xmlns:c16r2="http://schemas.microsoft.com/office/drawing/2015/06/chart">
            <c:ext xmlns:c16="http://schemas.microsoft.com/office/drawing/2014/chart" uri="{C3380CC4-5D6E-409C-BE32-E72D297353CC}">
              <c16:uniqueId val="{00000000-2287-4ACF-9137-899829FD371E}"/>
            </c:ext>
          </c:extLst>
        </c:ser>
        <c:ser>
          <c:idx val="1"/>
          <c:order val="1"/>
          <c:tx>
            <c:strRef>
              <c:f>'Аналіз і рекомендації'!$C$175</c:f>
              <c:strCache>
                <c:ptCount val="1"/>
                <c:pt idx="0">
                  <c:v>max оцінка</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'Аналіз і рекомендації'!$A$176:$A$185</c:f>
              <c:strCache>
                <c:ptCount val="10"/>
                <c:pt idx="0">
                  <c:v>Інституції</c:v>
                </c:pt>
                <c:pt idx="1">
                  <c:v>Економіка /фінанси </c:v>
                </c:pt>
                <c:pt idx="2">
                  <c:v>Бюджет </c:v>
                </c:pt>
                <c:pt idx="3">
                  <c:v>Бізнес-потенціал / підприємницьке секредовище</c:v>
                </c:pt>
                <c:pt idx="4">
                  <c:v>Галузевий потенціал, активи, ресурси</c:v>
                </c:pt>
                <c:pt idx="5">
                  <c:v>Людський капітал</c:v>
                </c:pt>
                <c:pt idx="6">
                  <c:v>Здатність до інновацій</c:v>
                </c:pt>
                <c:pt idx="7">
                  <c:v>Транспортна, інженерна, цифрова інфраструктура </c:v>
                </c:pt>
                <c:pt idx="8">
                  <c:v>Потенційна рентабельність бізнесу / інвестицій</c:v>
                </c:pt>
                <c:pt idx="9">
                  <c:v>Мотивація та репутація </c:v>
                </c:pt>
              </c:strCache>
            </c:strRef>
          </c:cat>
          <c:val>
            <c:numRef>
              <c:f>'Аналіз і рекомендації'!$C$176:$C$185</c:f>
              <c:numCache>
                <c:formatCode>General</c:formatCode>
                <c:ptCount val="10"/>
                <c:pt idx="0">
                  <c:v>10</c:v>
                </c:pt>
                <c:pt idx="1">
                  <c:v>10</c:v>
                </c:pt>
                <c:pt idx="2">
                  <c:v>10</c:v>
                </c:pt>
                <c:pt idx="3">
                  <c:v>10</c:v>
                </c:pt>
                <c:pt idx="4">
                  <c:v>10</c:v>
                </c:pt>
                <c:pt idx="5">
                  <c:v>10</c:v>
                </c:pt>
                <c:pt idx="6">
                  <c:v>10</c:v>
                </c:pt>
                <c:pt idx="7">
                  <c:v>10</c:v>
                </c:pt>
                <c:pt idx="8">
                  <c:v>10</c:v>
                </c:pt>
                <c:pt idx="9">
                  <c:v>10</c:v>
                </c:pt>
              </c:numCache>
            </c:numRef>
          </c:val>
          <c:extLst xmlns:c16r2="http://schemas.microsoft.com/office/drawing/2015/06/chart">
            <c:ext xmlns:c16="http://schemas.microsoft.com/office/drawing/2014/chart" uri="{C3380CC4-5D6E-409C-BE32-E72D297353CC}">
              <c16:uniqueId val="{00000001-2287-4ACF-9137-899829FD371E}"/>
            </c:ext>
          </c:extLst>
        </c:ser>
        <c:dLbls>
          <c:showLegendKey val="0"/>
          <c:showVal val="0"/>
          <c:showCatName val="0"/>
          <c:showSerName val="0"/>
          <c:showPercent val="0"/>
          <c:showBubbleSize val="0"/>
        </c:dLbls>
        <c:axId val="63826432"/>
        <c:axId val="63608448"/>
      </c:radarChart>
      <c:catAx>
        <c:axId val="63826432"/>
        <c:scaling>
          <c:orientation val="minMax"/>
        </c:scaling>
        <c:delete val="0"/>
        <c:axPos val="b"/>
        <c:majorGridlines>
          <c:spPr>
            <a:ln w="6350">
              <a:noFill/>
            </a:ln>
          </c:spPr>
        </c:majorGridlines>
        <c:numFmt formatCode="General" sourceLinked="1"/>
        <c:majorTickMark val="out"/>
        <c:minorTickMark val="none"/>
        <c:tickLblPos val="nextTo"/>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608448"/>
        <c:crosses val="autoZero"/>
        <c:auto val="0"/>
        <c:lblAlgn val="ctr"/>
        <c:lblOffset val="100"/>
        <c:noMultiLvlLbl val="0"/>
      </c:catAx>
      <c:valAx>
        <c:axId val="63608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826432"/>
        <c:crosses val="autoZero"/>
        <c:crossBetween val="between"/>
      </c:valAx>
      <c:spPr>
        <a:noFill/>
        <a:ln w="25400">
          <a:noFill/>
        </a:ln>
      </c:spPr>
    </c:plotArea>
    <c:legend>
      <c:legendPos val="r"/>
      <c:layout>
        <c:manualLayout>
          <c:xMode val="edge"/>
          <c:yMode val="edge"/>
          <c:x val="0.30416666666666664"/>
          <c:y val="0.10512129380053908"/>
          <c:w val="0.38958333333333334"/>
          <c:h val="5.9299191374663072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Зайнятість населення в Корюківській</a:t>
            </a:r>
            <a:r>
              <a:rPr lang="uk-UA" sz="1200" baseline="0"/>
              <a:t> ТГ</a:t>
            </a:r>
            <a:r>
              <a:rPr lang="uk-UA" sz="1200"/>
              <a:t> </a:t>
            </a:r>
            <a:r>
              <a:rPr lang="uk-UA" sz="1200" baseline="0"/>
              <a:t> </a:t>
            </a:r>
            <a:endParaRPr lang="uk-UA" sz="1200"/>
          </a:p>
        </c:rich>
      </c:tx>
      <c:layout/>
      <c:overlay val="0"/>
      <c:spPr>
        <a:noFill/>
        <a:ln w="25400">
          <a:noFill/>
        </a:ln>
      </c:spPr>
    </c:title>
    <c:autoTitleDeleted val="0"/>
    <c:plotArea>
      <c:layout/>
      <c:pieChart>
        <c:varyColors val="1"/>
        <c:ser>
          <c:idx val="0"/>
          <c:order val="0"/>
          <c:dPt>
            <c:idx val="0"/>
            <c:bubble3D val="0"/>
            <c:spPr>
              <a:solidFill>
                <a:srgbClr val="4F81BD"/>
              </a:solidFill>
              <a:ln w="12700">
                <a:solidFill>
                  <a:srgbClr val="FFFFFF"/>
                </a:solidFill>
                <a:prstDash val="solid"/>
              </a:ln>
            </c:spPr>
            <c:extLst xmlns:c16r2="http://schemas.microsoft.com/office/drawing/2015/06/chart">
              <c:ext xmlns:c16="http://schemas.microsoft.com/office/drawing/2014/chart" uri="{C3380CC4-5D6E-409C-BE32-E72D297353CC}">
                <c16:uniqueId val="{00000000-097C-42FA-882A-9E4CDBFB4780}"/>
              </c:ext>
            </c:extLst>
          </c:dPt>
          <c:dPt>
            <c:idx val="1"/>
            <c:bubble3D val="0"/>
            <c:spPr>
              <a:solidFill>
                <a:srgbClr val="C0504D"/>
              </a:solidFill>
              <a:ln w="12700">
                <a:solidFill>
                  <a:srgbClr val="FFFFFF"/>
                </a:solidFill>
                <a:prstDash val="solid"/>
              </a:ln>
            </c:spPr>
            <c:extLst xmlns:c16r2="http://schemas.microsoft.com/office/drawing/2015/06/chart">
              <c:ext xmlns:c16="http://schemas.microsoft.com/office/drawing/2014/chart" uri="{C3380CC4-5D6E-409C-BE32-E72D297353CC}">
                <c16:uniqueId val="{00000001-097C-42FA-882A-9E4CDBFB4780}"/>
              </c:ext>
            </c:extLst>
          </c:dPt>
          <c:dPt>
            <c:idx val="2"/>
            <c:bubble3D val="0"/>
            <c:spPr>
              <a:solidFill>
                <a:srgbClr val="9BBB59"/>
              </a:solidFill>
              <a:ln w="12700">
                <a:solidFill>
                  <a:srgbClr val="FFFFFF"/>
                </a:solidFill>
                <a:prstDash val="solid"/>
              </a:ln>
            </c:spPr>
            <c:extLst xmlns:c16r2="http://schemas.microsoft.com/office/drawing/2015/06/chart">
              <c:ext xmlns:c16="http://schemas.microsoft.com/office/drawing/2014/chart" uri="{C3380CC4-5D6E-409C-BE32-E72D297353CC}">
                <c16:uniqueId val="{00000002-097C-42FA-882A-9E4CDBFB4780}"/>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bestFit"/>
            <c:showLegendKey val="0"/>
            <c:showVal val="1"/>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strRef>
              <c:f>'1.3.2'!$A$10:$A$12</c:f>
              <c:strCache>
                <c:ptCount val="3"/>
                <c:pt idx="0">
                  <c:v>Загальна к-ть працевлаштованих</c:v>
                </c:pt>
                <c:pt idx="1">
                  <c:v>К-ть зареєстрованих безробітних</c:v>
                </c:pt>
                <c:pt idx="2">
                  <c:v>Економічно неактивні (непрацюючі і не зареєстровані в центрі зайнятості)</c:v>
                </c:pt>
              </c:strCache>
            </c:strRef>
          </c:cat>
          <c:val>
            <c:numRef>
              <c:f>'1.3.2'!$B$10:$B$12</c:f>
              <c:numCache>
                <c:formatCode>General</c:formatCode>
                <c:ptCount val="3"/>
                <c:pt idx="0">
                  <c:v>7745</c:v>
                </c:pt>
                <c:pt idx="1">
                  <c:v>336</c:v>
                </c:pt>
                <c:pt idx="2">
                  <c:v>4885</c:v>
                </c:pt>
              </c:numCache>
            </c:numRef>
          </c:val>
          <c:extLst xmlns:c16r2="http://schemas.microsoft.com/office/drawing/2015/06/chart">
            <c:ext xmlns:c16="http://schemas.microsoft.com/office/drawing/2014/chart" uri="{C3380CC4-5D6E-409C-BE32-E72D297353CC}">
              <c16:uniqueId val="{00000003-097C-42FA-882A-9E4CDBFB4780}"/>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Освітній</a:t>
            </a:r>
            <a:r>
              <a:rPr lang="uk-UA" sz="1200" baseline="0"/>
              <a:t> профіль (%)</a:t>
            </a:r>
            <a:endParaRPr lang="uk-UA" sz="1200"/>
          </a:p>
        </c:rich>
      </c:tx>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'1.3.3.'!$B$9</c:f>
              <c:strCache>
                <c:ptCount val="1"/>
                <c:pt idx="0">
                  <c:v>Кількість, осіб</c:v>
                </c:pt>
              </c:strCache>
            </c:strRef>
          </c:tx>
          <c:dPt>
            <c:idx val="0"/>
            <c:bubble3D val="0"/>
            <c:spPr>
              <a:solidFill>
                <a:srgbClr val="4F81BD"/>
              </a:solidFill>
              <a:ln w="25400">
                <a:solidFill>
                  <a:srgbClr val="FFFFFF"/>
                </a:solidFill>
                <a:prstDash val="solid"/>
              </a:ln>
            </c:spPr>
            <c:extLst xmlns:c16r2="http://schemas.microsoft.com/office/drawing/2015/06/chart">
              <c:ext xmlns:c16="http://schemas.microsoft.com/office/drawing/2014/chart" uri="{C3380CC4-5D6E-409C-BE32-E72D297353CC}">
                <c16:uniqueId val="{00000000-5C11-43A7-8538-B18DCD9DB34C}"/>
              </c:ext>
            </c:extLst>
          </c:dPt>
          <c:dPt>
            <c:idx val="1"/>
            <c:bubble3D val="0"/>
            <c:spPr>
              <a:solidFill>
                <a:srgbClr val="C0504D"/>
              </a:solidFill>
              <a:ln w="25400">
                <a:solidFill>
                  <a:srgbClr val="FFFFFF"/>
                </a:solidFill>
                <a:prstDash val="solid"/>
              </a:ln>
            </c:spPr>
            <c:extLst xmlns:c16r2="http://schemas.microsoft.com/office/drawing/2015/06/chart">
              <c:ext xmlns:c16="http://schemas.microsoft.com/office/drawing/2014/chart" uri="{C3380CC4-5D6E-409C-BE32-E72D297353CC}">
                <c16:uniqueId val="{00000001-5C11-43A7-8538-B18DCD9DB34C}"/>
              </c:ext>
            </c:extLst>
          </c:dPt>
          <c:dPt>
            <c:idx val="2"/>
            <c:bubble3D val="0"/>
            <c:spPr>
              <a:solidFill>
                <a:srgbClr val="9BBB59"/>
              </a:solidFill>
              <a:ln w="25400">
                <a:solidFill>
                  <a:srgbClr val="FFFFFF"/>
                </a:solidFill>
                <a:prstDash val="solid"/>
              </a:ln>
            </c:spPr>
            <c:extLst xmlns:c16r2="http://schemas.microsoft.com/office/drawing/2015/06/chart">
              <c:ext xmlns:c16="http://schemas.microsoft.com/office/drawing/2014/chart" uri="{C3380CC4-5D6E-409C-BE32-E72D297353CC}">
                <c16:uniqueId val="{00000002-5C11-43A7-8538-B18DCD9DB34C}"/>
              </c:ext>
            </c:extLst>
          </c:dPt>
          <c:dPt>
            <c:idx val="3"/>
            <c:bubble3D val="0"/>
            <c:spPr>
              <a:solidFill>
                <a:srgbClr val="8064A2"/>
              </a:solidFill>
              <a:ln w="25400">
                <a:solidFill>
                  <a:srgbClr val="FFFFFF"/>
                </a:solidFill>
                <a:prstDash val="solid"/>
              </a:ln>
            </c:spPr>
            <c:extLst xmlns:c16r2="http://schemas.microsoft.com/office/drawing/2015/06/chart">
              <c:ext xmlns:c16="http://schemas.microsoft.com/office/drawing/2014/chart" uri="{C3380CC4-5D6E-409C-BE32-E72D297353CC}">
                <c16:uniqueId val="{00000003-5C11-43A7-8538-B18DCD9DB34C}"/>
              </c:ext>
            </c:extLst>
          </c:dPt>
          <c:dPt>
            <c:idx val="4"/>
            <c:bubble3D val="0"/>
            <c:spPr>
              <a:solidFill>
                <a:srgbClr val="4BACC6"/>
              </a:solidFill>
              <a:ln w="25400">
                <a:solidFill>
                  <a:srgbClr val="FFFFFF"/>
                </a:solidFill>
                <a:prstDash val="solid"/>
              </a:ln>
            </c:spPr>
            <c:extLst xmlns:c16r2="http://schemas.microsoft.com/office/drawing/2015/06/chart">
              <c:ext xmlns:c16="http://schemas.microsoft.com/office/drawing/2014/chart" uri="{C3380CC4-5D6E-409C-BE32-E72D297353CC}">
                <c16:uniqueId val="{00000004-5C11-43A7-8538-B18DCD9DB34C}"/>
              </c:ext>
            </c:extLst>
          </c:dPt>
          <c:dPt>
            <c:idx val="5"/>
            <c:bubble3D val="0"/>
            <c:spPr>
              <a:solidFill>
                <a:srgbClr val="F79646"/>
              </a:solidFill>
              <a:ln w="25400">
                <a:solidFill>
                  <a:srgbClr val="FFFFFF"/>
                </a:solidFill>
                <a:prstDash val="solid"/>
              </a:ln>
            </c:spPr>
            <c:extLst xmlns:c16r2="http://schemas.microsoft.com/office/drawing/2015/06/chart">
              <c:ext xmlns:c16="http://schemas.microsoft.com/office/drawing/2014/chart" uri="{C3380CC4-5D6E-409C-BE32-E72D297353CC}">
                <c16:uniqueId val="{00000005-5C11-43A7-8538-B18DCD9DB34C}"/>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strRef>
              <c:f>'1.3.3.'!$A$10:$A$15</c:f>
              <c:strCache>
                <c:ptCount val="6"/>
                <c:pt idx="0">
                  <c:v>Середня спеціальна</c:v>
                </c:pt>
                <c:pt idx="1">
                  <c:v>Середня </c:v>
                </c:pt>
                <c:pt idx="2">
                  <c:v>Вища</c:v>
                </c:pt>
                <c:pt idx="3">
                  <c:v>Неповна середня</c:v>
                </c:pt>
                <c:pt idx="4">
                  <c:v>Неповна вища</c:v>
                </c:pt>
                <c:pt idx="5">
                  <c:v>Початкова</c:v>
                </c:pt>
              </c:strCache>
            </c:strRef>
          </c:cat>
          <c:val>
            <c:numRef>
              <c:f>'1.3.3.'!$B$10:$B$15</c:f>
              <c:numCache>
                <c:formatCode>General</c:formatCode>
                <c:ptCount val="6"/>
                <c:pt idx="0">
                  <c:v>8413</c:v>
                </c:pt>
                <c:pt idx="1">
                  <c:v>7669</c:v>
                </c:pt>
                <c:pt idx="2">
                  <c:v>6798</c:v>
                </c:pt>
                <c:pt idx="3">
                  <c:v>2039</c:v>
                </c:pt>
                <c:pt idx="4">
                  <c:v>1678</c:v>
                </c:pt>
                <c:pt idx="5">
                  <c:v>701</c:v>
                </c:pt>
              </c:numCache>
            </c:numRef>
          </c:val>
          <c:extLst xmlns:c16r2="http://schemas.microsoft.com/office/drawing/2015/06/chart">
            <c:ext xmlns:c16="http://schemas.microsoft.com/office/drawing/2014/chart" uri="{C3380CC4-5D6E-409C-BE32-E72D297353CC}">
              <c16:uniqueId val="{00000006-5C11-43A7-8538-B18DCD9DB34C}"/>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Освітній</a:t>
            </a:r>
            <a:r>
              <a:rPr lang="uk-UA" sz="1200" baseline="0"/>
              <a:t> профіль (од)</a:t>
            </a:r>
            <a:endParaRPr lang="uk-UA" sz="1200"/>
          </a:p>
        </c:rich>
      </c:tx>
      <c:layout/>
      <c:overlay val="0"/>
      <c:spPr>
        <a:noFill/>
        <a:ln w="25400">
          <a:noFill/>
        </a:ln>
      </c:spPr>
    </c:title>
    <c:autoTitleDeleted val="0"/>
    <c:plotArea>
      <c:layout>
        <c:manualLayout>
          <c:layoutTarget val="inner"/>
          <c:xMode val="edge"/>
          <c:yMode val="edge"/>
          <c:x val="0.25040769196674884"/>
          <c:y val="0.15971689673704501"/>
          <c:w val="0.68653442214216975"/>
          <c:h val="0.71525392886589723"/>
        </c:manualLayout>
      </c:layout>
      <c:barChart>
        <c:barDir val="bar"/>
        <c:grouping val="clustered"/>
        <c:varyColors val="0"/>
        <c:ser>
          <c:idx val="0"/>
          <c:order val="0"/>
          <c:tx>
            <c:strRef>
              <c:f>'1.3.3.'!$B$9</c:f>
              <c:strCache>
                <c:ptCount val="1"/>
                <c:pt idx="0">
                  <c:v>Кількість, осіб</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'1.3.3.'!$A$10:$A$15</c:f>
              <c:strCache>
                <c:ptCount val="6"/>
                <c:pt idx="0">
                  <c:v>Середня спеціальна</c:v>
                </c:pt>
                <c:pt idx="1">
                  <c:v>Середня </c:v>
                </c:pt>
                <c:pt idx="2">
                  <c:v>Вища</c:v>
                </c:pt>
                <c:pt idx="3">
                  <c:v>Неповна середня</c:v>
                </c:pt>
                <c:pt idx="4">
                  <c:v>Неповна вища</c:v>
                </c:pt>
                <c:pt idx="5">
                  <c:v>Початкова</c:v>
                </c:pt>
              </c:strCache>
            </c:strRef>
          </c:cat>
          <c:val>
            <c:numRef>
              <c:f>'1.3.3.'!$B$10:$B$15</c:f>
              <c:numCache>
                <c:formatCode>General</c:formatCode>
                <c:ptCount val="6"/>
                <c:pt idx="0">
                  <c:v>8413</c:v>
                </c:pt>
                <c:pt idx="1">
                  <c:v>7669</c:v>
                </c:pt>
                <c:pt idx="2">
                  <c:v>6798</c:v>
                </c:pt>
                <c:pt idx="3">
                  <c:v>2039</c:v>
                </c:pt>
                <c:pt idx="4">
                  <c:v>1678</c:v>
                </c:pt>
                <c:pt idx="5">
                  <c:v>701</c:v>
                </c:pt>
              </c:numCache>
            </c:numRef>
          </c:val>
          <c:extLst xmlns:c16r2="http://schemas.microsoft.com/office/drawing/2015/06/chart">
            <c:ext xmlns:c16="http://schemas.microsoft.com/office/drawing/2014/chart" uri="{C3380CC4-5D6E-409C-BE32-E72D297353CC}">
              <c16:uniqueId val="{00000000-0A10-4199-8CC1-AC09706CF6F6}"/>
            </c:ext>
          </c:extLst>
        </c:ser>
        <c:dLbls>
          <c:showLegendKey val="0"/>
          <c:showVal val="1"/>
          <c:showCatName val="0"/>
          <c:showSerName val="0"/>
          <c:showPercent val="0"/>
          <c:showBubbleSize val="0"/>
        </c:dLbls>
        <c:gapWidth val="182"/>
        <c:axId val="68595200"/>
        <c:axId val="64008128"/>
      </c:barChart>
      <c:catAx>
        <c:axId val="68595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08128"/>
        <c:crosses val="autoZero"/>
        <c:auto val="1"/>
        <c:lblAlgn val="ctr"/>
        <c:lblOffset val="100"/>
        <c:noMultiLvlLbl val="0"/>
      </c:catAx>
      <c:valAx>
        <c:axId val="640081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59520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100"/>
              <a:t>Потреби</a:t>
            </a:r>
            <a:r>
              <a:rPr lang="uk-UA" sz="1100" baseline="0"/>
              <a:t> у персоналі за даними Центру зайнятості та бізнесу (осіб)</a:t>
            </a:r>
            <a:endParaRPr lang="uk-UA" sz="1100"/>
          </a:p>
        </c:rich>
      </c:tx>
      <c:layout/>
      <c:overlay val="0"/>
      <c:spPr>
        <a:noFill/>
        <a:ln w="25400">
          <a:noFill/>
        </a:ln>
      </c:spPr>
    </c:title>
    <c:autoTitleDeleted val="0"/>
    <c:plotArea>
      <c:layout>
        <c:manualLayout>
          <c:layoutTarget val="inner"/>
          <c:xMode val="edge"/>
          <c:yMode val="edge"/>
          <c:x val="0.47145877378435519"/>
          <c:y val="0.21527777777777779"/>
          <c:w val="0.48202959830866809"/>
          <c:h val="0.67361111111111116"/>
        </c:manualLayout>
      </c:layout>
      <c:barChart>
        <c:barDir val="bar"/>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'1.3.5'!$A$72:$A$77</c:f>
              <c:strCache>
                <c:ptCount val="6"/>
                <c:pt idx="0">
                  <c:v>Всього</c:v>
                </c:pt>
                <c:pt idx="1">
                  <c:v>Керівники (ут.ч. майстри)</c:v>
                </c:pt>
                <c:pt idx="2">
                  <c:v>Спеціалісти сфери управління, розвитку</c:v>
                </c:pt>
                <c:pt idx="3">
                  <c:v>Непромисловий персонал</c:v>
                </c:pt>
                <c:pt idx="4">
                  <c:v>Виробничо-промисловий персонал</c:v>
                </c:pt>
                <c:pt idx="5">
                  <c:v>Обслуговуючий і технічний персонал</c:v>
                </c:pt>
              </c:strCache>
            </c:strRef>
          </c:cat>
          <c:val>
            <c:numRef>
              <c:f>'1.3.5'!$B$72:$B$77</c:f>
              <c:numCache>
                <c:formatCode>General</c:formatCode>
                <c:ptCount val="6"/>
                <c:pt idx="0">
                  <c:v>20</c:v>
                </c:pt>
                <c:pt idx="1">
                  <c:v>2</c:v>
                </c:pt>
                <c:pt idx="2">
                  <c:v>1</c:v>
                </c:pt>
                <c:pt idx="3">
                  <c:v>4</c:v>
                </c:pt>
                <c:pt idx="4">
                  <c:v>7</c:v>
                </c:pt>
                <c:pt idx="5">
                  <c:v>6</c:v>
                </c:pt>
              </c:numCache>
            </c:numRef>
          </c:val>
          <c:extLst xmlns:c16r2="http://schemas.microsoft.com/office/drawing/2015/06/chart">
            <c:ext xmlns:c16="http://schemas.microsoft.com/office/drawing/2014/chart" uri="{C3380CC4-5D6E-409C-BE32-E72D297353CC}">
              <c16:uniqueId val="{00000000-047B-46DB-988C-CCEA131179FC}"/>
            </c:ext>
          </c:extLst>
        </c:ser>
        <c:dLbls>
          <c:showLegendKey val="0"/>
          <c:showVal val="1"/>
          <c:showCatName val="0"/>
          <c:showSerName val="0"/>
          <c:showPercent val="0"/>
          <c:showBubbleSize val="0"/>
        </c:dLbls>
        <c:gapWidth val="182"/>
        <c:axId val="69681152"/>
        <c:axId val="64010432"/>
      </c:barChart>
      <c:catAx>
        <c:axId val="69681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10432"/>
        <c:crosses val="autoZero"/>
        <c:auto val="1"/>
        <c:lblAlgn val="ctr"/>
        <c:lblOffset val="100"/>
        <c:noMultiLvlLbl val="0"/>
      </c:catAx>
      <c:valAx>
        <c:axId val="640104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68115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100"/>
              <a:t>Наявність</a:t>
            </a:r>
            <a:r>
              <a:rPr lang="uk-UA" sz="1100" baseline="0"/>
              <a:t> персоналу за даними Ценру зайнтості (осіб)</a:t>
            </a:r>
            <a:endParaRPr lang="uk-UA" sz="1100"/>
          </a:p>
        </c:rich>
      </c:tx>
      <c:layout/>
      <c:overlay val="0"/>
      <c:spPr>
        <a:noFill/>
        <a:ln w="25400">
          <a:noFill/>
        </a:ln>
      </c:spPr>
    </c:title>
    <c:autoTitleDeleted val="0"/>
    <c:plotArea>
      <c:layout>
        <c:manualLayout>
          <c:layoutTarget val="inner"/>
          <c:xMode val="edge"/>
          <c:yMode val="edge"/>
          <c:x val="0.43974630021141647"/>
          <c:y val="0.15277777777777779"/>
          <c:w val="0.51374207188160681"/>
          <c:h val="0.73611111111111116"/>
        </c:manualLayout>
      </c:layout>
      <c:barChart>
        <c:barDir val="bar"/>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'1.3.6'!$A$72:$A$78</c:f>
              <c:strCache>
                <c:ptCount val="7"/>
                <c:pt idx="0">
                  <c:v>Всього</c:v>
                </c:pt>
                <c:pt idx="1">
                  <c:v>Керівники (ут.ч. майстри)</c:v>
                </c:pt>
                <c:pt idx="2">
                  <c:v>Спеціалісти </c:v>
                </c:pt>
                <c:pt idx="3">
                  <c:v>Непромисловий персонал</c:v>
                </c:pt>
                <c:pt idx="4">
                  <c:v>Виробничо-промисловий персонал</c:v>
                </c:pt>
                <c:pt idx="5">
                  <c:v>Обслуговуючий і технічний персонал</c:v>
                </c:pt>
                <c:pt idx="6">
                  <c:v>Інші</c:v>
                </c:pt>
              </c:strCache>
            </c:strRef>
          </c:cat>
          <c:val>
            <c:numRef>
              <c:f>'1.3.6'!$B$72:$B$78</c:f>
              <c:numCache>
                <c:formatCode>General</c:formatCode>
                <c:ptCount val="7"/>
                <c:pt idx="0">
                  <c:v>56</c:v>
                </c:pt>
                <c:pt idx="1">
                  <c:v>11</c:v>
                </c:pt>
                <c:pt idx="2">
                  <c:v>14</c:v>
                </c:pt>
                <c:pt idx="3">
                  <c:v>11</c:v>
                </c:pt>
                <c:pt idx="4">
                  <c:v>4</c:v>
                </c:pt>
                <c:pt idx="5">
                  <c:v>8</c:v>
                </c:pt>
                <c:pt idx="6">
                  <c:v>8</c:v>
                </c:pt>
              </c:numCache>
            </c:numRef>
          </c:val>
          <c:extLst xmlns:c16r2="http://schemas.microsoft.com/office/drawing/2015/06/chart">
            <c:ext xmlns:c16="http://schemas.microsoft.com/office/drawing/2014/chart" uri="{C3380CC4-5D6E-409C-BE32-E72D297353CC}">
              <c16:uniqueId val="{00000000-1180-4AA0-9940-6B0A2DAA0400}"/>
            </c:ext>
          </c:extLst>
        </c:ser>
        <c:dLbls>
          <c:showLegendKey val="0"/>
          <c:showVal val="1"/>
          <c:showCatName val="0"/>
          <c:showSerName val="0"/>
          <c:showPercent val="0"/>
          <c:showBubbleSize val="0"/>
        </c:dLbls>
        <c:gapWidth val="182"/>
        <c:axId val="68593664"/>
        <c:axId val="70042752"/>
      </c:barChart>
      <c:catAx>
        <c:axId val="68593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0042752"/>
        <c:crosses val="autoZero"/>
        <c:auto val="1"/>
        <c:lblAlgn val="ctr"/>
        <c:lblOffset val="100"/>
        <c:noMultiLvlLbl val="0"/>
      </c:catAx>
      <c:valAx>
        <c:axId val="70042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59366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100"/>
              <a:t>Інформація</a:t>
            </a:r>
            <a:r>
              <a:rPr lang="uk-UA" sz="1100" baseline="0"/>
              <a:t> про наявність та потреби у персоналі за даними Центру зайнятості та бізнесу (осіб) </a:t>
            </a:r>
            <a:endParaRPr lang="uk-UA" sz="1100"/>
          </a:p>
        </c:rich>
      </c:tx>
      <c:layout/>
      <c:overlay val="0"/>
      <c:spPr>
        <a:noFill/>
        <a:ln w="25400">
          <a:noFill/>
        </a:ln>
      </c:spPr>
    </c:title>
    <c:autoTitleDeleted val="0"/>
    <c:plotArea>
      <c:layout>
        <c:manualLayout>
          <c:layoutTarget val="inner"/>
          <c:xMode val="edge"/>
          <c:yMode val="edge"/>
          <c:x val="0.43697478991596639"/>
          <c:y val="0.21527777777777779"/>
          <c:w val="0.51680672268907568"/>
          <c:h val="0.56944444444444442"/>
        </c:manualLayout>
      </c:layout>
      <c:barChart>
        <c:barDir val="bar"/>
        <c:grouping val="clustered"/>
        <c:varyColors val="0"/>
        <c:ser>
          <c:idx val="0"/>
          <c:order val="0"/>
          <c:tx>
            <c:strRef>
              <c:f>'1.3.6'!$B$71</c:f>
              <c:strCache>
                <c:ptCount val="1"/>
                <c:pt idx="0">
                  <c:v>Наявні</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'1.3.6'!$A$72:$A$78</c:f>
              <c:strCache>
                <c:ptCount val="7"/>
                <c:pt idx="0">
                  <c:v>Всього</c:v>
                </c:pt>
                <c:pt idx="1">
                  <c:v>Керівники (ут.ч. майстри)</c:v>
                </c:pt>
                <c:pt idx="2">
                  <c:v>Спеціалісти </c:v>
                </c:pt>
                <c:pt idx="3">
                  <c:v>Непромисловий персонал</c:v>
                </c:pt>
                <c:pt idx="4">
                  <c:v>Виробничо-промисловий персонал</c:v>
                </c:pt>
                <c:pt idx="5">
                  <c:v>Обслуговуючий і технічний персонал</c:v>
                </c:pt>
                <c:pt idx="6">
                  <c:v>Інші</c:v>
                </c:pt>
              </c:strCache>
            </c:strRef>
          </c:cat>
          <c:val>
            <c:numRef>
              <c:f>'1.3.6'!$B$72:$B$78</c:f>
              <c:numCache>
                <c:formatCode>General</c:formatCode>
                <c:ptCount val="7"/>
                <c:pt idx="0">
                  <c:v>56</c:v>
                </c:pt>
                <c:pt idx="1">
                  <c:v>11</c:v>
                </c:pt>
                <c:pt idx="2">
                  <c:v>14</c:v>
                </c:pt>
                <c:pt idx="3">
                  <c:v>11</c:v>
                </c:pt>
                <c:pt idx="4">
                  <c:v>4</c:v>
                </c:pt>
                <c:pt idx="5">
                  <c:v>8</c:v>
                </c:pt>
                <c:pt idx="6">
                  <c:v>8</c:v>
                </c:pt>
              </c:numCache>
            </c:numRef>
          </c:val>
          <c:extLst xmlns:c16r2="http://schemas.microsoft.com/office/drawing/2015/06/chart">
            <c:ext xmlns:c16="http://schemas.microsoft.com/office/drawing/2014/chart" uri="{C3380CC4-5D6E-409C-BE32-E72D297353CC}">
              <c16:uniqueId val="{00000000-DA55-429D-B849-A4426109D89D}"/>
            </c:ext>
          </c:extLst>
        </c:ser>
        <c:ser>
          <c:idx val="1"/>
          <c:order val="1"/>
          <c:tx>
            <c:strRef>
              <c:f>'1.3.6'!$C$71</c:f>
              <c:strCache>
                <c:ptCount val="1"/>
                <c:pt idx="0">
                  <c:v>Потрібні</c:v>
                </c:pt>
              </c:strCache>
            </c:strRef>
          </c:tx>
          <c:spPr>
            <a:solidFill>
              <a:srgbClr val="C0504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'1.3.6'!$A$72:$A$78</c:f>
              <c:strCache>
                <c:ptCount val="7"/>
                <c:pt idx="0">
                  <c:v>Всього</c:v>
                </c:pt>
                <c:pt idx="1">
                  <c:v>Керівники (ут.ч. майстри)</c:v>
                </c:pt>
                <c:pt idx="2">
                  <c:v>Спеціалісти </c:v>
                </c:pt>
                <c:pt idx="3">
                  <c:v>Непромисловий персонал</c:v>
                </c:pt>
                <c:pt idx="4">
                  <c:v>Виробничо-промисловий персонал</c:v>
                </c:pt>
                <c:pt idx="5">
                  <c:v>Обслуговуючий і технічний персонал</c:v>
                </c:pt>
                <c:pt idx="6">
                  <c:v>Інші</c:v>
                </c:pt>
              </c:strCache>
            </c:strRef>
          </c:cat>
          <c:val>
            <c:numRef>
              <c:f>'1.3.6'!$C$72:$C$78</c:f>
              <c:numCache>
                <c:formatCode>General</c:formatCode>
                <c:ptCount val="7"/>
                <c:pt idx="0">
                  <c:v>20</c:v>
                </c:pt>
                <c:pt idx="1">
                  <c:v>2</c:v>
                </c:pt>
                <c:pt idx="2">
                  <c:v>1</c:v>
                </c:pt>
                <c:pt idx="3">
                  <c:v>4</c:v>
                </c:pt>
                <c:pt idx="4">
                  <c:v>7</c:v>
                </c:pt>
                <c:pt idx="5">
                  <c:v>6</c:v>
                </c:pt>
                <c:pt idx="6">
                  <c:v>0</c:v>
                </c:pt>
              </c:numCache>
            </c:numRef>
          </c:val>
          <c:extLst xmlns:c16r2="http://schemas.microsoft.com/office/drawing/2015/06/chart">
            <c:ext xmlns:c16="http://schemas.microsoft.com/office/drawing/2014/chart" uri="{C3380CC4-5D6E-409C-BE32-E72D297353CC}">
              <c16:uniqueId val="{00000001-DA55-429D-B849-A4426109D89D}"/>
            </c:ext>
          </c:extLst>
        </c:ser>
        <c:dLbls>
          <c:showLegendKey val="0"/>
          <c:showVal val="1"/>
          <c:showCatName val="0"/>
          <c:showSerName val="0"/>
          <c:showPercent val="0"/>
          <c:showBubbleSize val="0"/>
        </c:dLbls>
        <c:gapWidth val="182"/>
        <c:axId val="69684736"/>
        <c:axId val="70044480"/>
      </c:barChart>
      <c:catAx>
        <c:axId val="69684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0044480"/>
        <c:crosses val="autoZero"/>
        <c:auto val="1"/>
        <c:lblAlgn val="ctr"/>
        <c:lblOffset val="100"/>
        <c:noMultiLvlLbl val="0"/>
      </c:catAx>
      <c:valAx>
        <c:axId val="70044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684736"/>
        <c:crosses val="autoZero"/>
        <c:crossBetween val="between"/>
      </c:valAx>
      <c:spPr>
        <a:noFill/>
        <a:ln w="25400">
          <a:noFill/>
        </a:ln>
      </c:spPr>
    </c:plotArea>
    <c:legend>
      <c:legendPos val="r"/>
      <c:layout>
        <c:manualLayout>
          <c:xMode val="edge"/>
          <c:yMode val="edge"/>
          <c:x val="0.36974789915966388"/>
          <c:y val="0.89236111111111116"/>
          <c:w val="0.25840336134453784"/>
          <c:h val="7.638888888888889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100"/>
              <a:t>Суб</a:t>
            </a:r>
            <a:r>
              <a:rPr lang="en-US" sz="1100"/>
              <a:t>'</a:t>
            </a:r>
            <a:r>
              <a:rPr lang="uk-UA" sz="1100"/>
              <a:t>єкти господарювання за організаційно-правовими формами</a:t>
            </a:r>
            <a:r>
              <a:rPr lang="uk-UA" sz="1100" baseline="0"/>
              <a:t> </a:t>
            </a:r>
            <a:r>
              <a:rPr lang="uk-UA" sz="1100"/>
              <a:t>(од.)</a:t>
            </a:r>
          </a:p>
        </c:rich>
      </c:tx>
      <c:layout/>
      <c:overlay val="0"/>
      <c:spPr>
        <a:noFill/>
        <a:ln w="25400">
          <a:noFill/>
        </a:ln>
      </c:spPr>
    </c:title>
    <c:autoTitleDeleted val="0"/>
    <c:plotArea>
      <c:layout/>
      <c:barChart>
        <c:barDir val="bar"/>
        <c:grouping val="clustered"/>
        <c:varyColors val="0"/>
        <c:ser>
          <c:idx val="0"/>
          <c:order val="0"/>
          <c:tx>
            <c:strRef>
              <c:f>'[2]2.1.1'!$B$1:$B$2</c:f>
              <c:strCache>
                <c:ptCount val="1"/>
                <c:pt idx="0">
                  <c:v>од.</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'[2]2.1.1'!$A$3:$A$21</c:f>
              <c:strCache>
                <c:ptCount val="19"/>
                <c:pt idx="0">
                  <c:v>приватне підприємство </c:v>
                </c:pt>
                <c:pt idx="1">
                  <c:v>державне підприємство </c:v>
                </c:pt>
                <c:pt idx="2">
                  <c:v>комунальне підприємство </c:v>
                </c:pt>
                <c:pt idx="3">
                  <c:v>дочірнє підприємство </c:v>
                </c:pt>
                <c:pt idx="4">
                  <c:v>іноземне підприємство (з іноземними інвестиціями)</c:v>
                </c:pt>
                <c:pt idx="5">
                  <c:v>акціонерні товариства, з них:         </c:v>
                </c:pt>
                <c:pt idx="6">
                  <c:v>-          публічне акціонерне товариство </c:v>
                </c:pt>
                <c:pt idx="7">
                  <c:v>-          приватне акціонерне товариство </c:v>
                </c:pt>
                <c:pt idx="8">
                  <c:v>товариство з обмеженою  відповідальністю </c:v>
                </c:pt>
                <c:pt idx="9">
                  <c:v>товариство з додатковою  відповідальністю </c:v>
                </c:pt>
                <c:pt idx="10">
                  <c:v>повне товариство </c:v>
                </c:pt>
                <c:pt idx="11">
                  <c:v>командитне товариство</c:v>
                </c:pt>
                <c:pt idx="12">
                  <c:v>фермерське господарство </c:v>
                </c:pt>
                <c:pt idx="13">
                  <c:v>кооперативи, з них</c:v>
                </c:pt>
                <c:pt idx="14">
                  <c:v>·         виробничий</c:v>
                </c:pt>
                <c:pt idx="15">
                  <c:v>·         обслуговуючий</c:v>
                </c:pt>
                <c:pt idx="16">
                  <c:v>Інші юридичні особи (наприклад кредитна спілка, товарна біржа)</c:v>
                </c:pt>
                <c:pt idx="18">
                  <c:v>Всього</c:v>
                </c:pt>
              </c:strCache>
            </c:strRef>
          </c:cat>
          <c:val>
            <c:numRef>
              <c:f>'[2]2.1.1'!$B$3:$B$21</c:f>
              <c:numCache>
                <c:formatCode>General</c:formatCode>
                <c:ptCount val="19"/>
                <c:pt idx="0">
                  <c:v>27</c:v>
                </c:pt>
                <c:pt idx="1">
                  <c:v>3</c:v>
                </c:pt>
                <c:pt idx="2">
                  <c:v>14</c:v>
                </c:pt>
                <c:pt idx="3">
                  <c:v>1</c:v>
                </c:pt>
                <c:pt idx="4">
                  <c:v>7</c:v>
                </c:pt>
                <c:pt idx="6">
                  <c:v>18</c:v>
                </c:pt>
                <c:pt idx="7">
                  <c:v>3</c:v>
                </c:pt>
                <c:pt idx="8">
                  <c:v>103</c:v>
                </c:pt>
                <c:pt idx="9">
                  <c:v>0</c:v>
                </c:pt>
                <c:pt idx="10">
                  <c:v>1</c:v>
                </c:pt>
                <c:pt idx="12">
                  <c:v>20</c:v>
                </c:pt>
                <c:pt idx="13">
                  <c:v>7</c:v>
                </c:pt>
                <c:pt idx="15">
                  <c:v>7</c:v>
                </c:pt>
                <c:pt idx="16">
                  <c:v>28</c:v>
                </c:pt>
                <c:pt idx="18">
                  <c:v>239</c:v>
                </c:pt>
              </c:numCache>
            </c:numRef>
          </c:val>
          <c:extLst xmlns:c16r2="http://schemas.microsoft.com/office/drawing/2015/06/chart">
            <c:ext xmlns:c16="http://schemas.microsoft.com/office/drawing/2014/chart" uri="{C3380CC4-5D6E-409C-BE32-E72D297353CC}">
              <c16:uniqueId val="{00000000-C468-4D2A-BE10-5F1D4E0A00C1}"/>
            </c:ext>
          </c:extLst>
        </c:ser>
        <c:dLbls>
          <c:showLegendKey val="0"/>
          <c:showVal val="1"/>
          <c:showCatName val="0"/>
          <c:showSerName val="0"/>
          <c:showPercent val="0"/>
          <c:showBubbleSize val="0"/>
        </c:dLbls>
        <c:gapWidth val="182"/>
        <c:axId val="69684224"/>
        <c:axId val="70046784"/>
      </c:barChart>
      <c:catAx>
        <c:axId val="69684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0046784"/>
        <c:crosses val="autoZero"/>
        <c:auto val="1"/>
        <c:lblAlgn val="ctr"/>
        <c:lblOffset val="100"/>
        <c:noMultiLvlLbl val="0"/>
      </c:catAx>
      <c:valAx>
        <c:axId val="70046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6842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26636950895141448"/>
          <c:y val="0.16816626982955837"/>
          <c:w val="0.46350217803098109"/>
          <c:h val="0.70483601789432293"/>
        </c:manualLayout>
      </c:layout>
      <c:pieChart>
        <c:varyColors val="1"/>
        <c:ser>
          <c:idx val="0"/>
          <c:order val="0"/>
          <c:tx>
            <c:strRef>
              <c:f>'[2]2.1.2'!$J$2</c:f>
              <c:strCache>
                <c:ptCount val="1"/>
                <c:pt idx="0">
                  <c:v>Загальна кількість зайнятих осіб</c:v>
                </c:pt>
              </c:strCache>
            </c:strRef>
          </c:tx>
          <c:dPt>
            <c:idx val="0"/>
            <c:bubble3D val="0"/>
            <c:spPr>
              <a:solidFill>
                <a:srgbClr val="4F81BD"/>
              </a:solidFill>
              <a:ln w="12700">
                <a:solidFill>
                  <a:srgbClr val="FFFFFF"/>
                </a:solidFill>
                <a:prstDash val="solid"/>
              </a:ln>
            </c:spPr>
            <c:extLst xmlns:c16r2="http://schemas.microsoft.com/office/drawing/2015/06/chart">
              <c:ext xmlns:c16="http://schemas.microsoft.com/office/drawing/2014/chart" uri="{C3380CC4-5D6E-409C-BE32-E72D297353CC}">
                <c16:uniqueId val="{00000000-4ABD-4867-9C51-FD8E0EA8840E}"/>
              </c:ext>
            </c:extLst>
          </c:dPt>
          <c:dPt>
            <c:idx val="1"/>
            <c:bubble3D val="0"/>
            <c:spPr>
              <a:solidFill>
                <a:srgbClr val="C0504D"/>
              </a:solidFill>
              <a:ln w="12700">
                <a:solidFill>
                  <a:srgbClr val="FFFFFF"/>
                </a:solidFill>
                <a:prstDash val="solid"/>
              </a:ln>
            </c:spPr>
            <c:extLst xmlns:c16r2="http://schemas.microsoft.com/office/drawing/2015/06/chart">
              <c:ext xmlns:c16="http://schemas.microsoft.com/office/drawing/2014/chart" uri="{C3380CC4-5D6E-409C-BE32-E72D297353CC}">
                <c16:uniqueId val="{00000001-4ABD-4867-9C51-FD8E0EA8840E}"/>
              </c:ext>
            </c:extLst>
          </c:dPt>
          <c:dPt>
            <c:idx val="2"/>
            <c:bubble3D val="0"/>
            <c:spPr>
              <a:solidFill>
                <a:srgbClr val="9BBB59"/>
              </a:solidFill>
              <a:ln w="12700">
                <a:solidFill>
                  <a:srgbClr val="FFFFFF"/>
                </a:solidFill>
                <a:prstDash val="solid"/>
              </a:ln>
            </c:spPr>
            <c:extLst xmlns:c16r2="http://schemas.microsoft.com/office/drawing/2015/06/chart">
              <c:ext xmlns:c16="http://schemas.microsoft.com/office/drawing/2014/chart" uri="{C3380CC4-5D6E-409C-BE32-E72D297353CC}">
                <c16:uniqueId val="{00000002-4ABD-4867-9C51-FD8E0EA8840E}"/>
              </c:ext>
            </c:extLst>
          </c:dPt>
          <c:dPt>
            <c:idx val="3"/>
            <c:bubble3D val="0"/>
            <c:spPr>
              <a:solidFill>
                <a:srgbClr val="8064A2"/>
              </a:solidFill>
              <a:ln w="12700">
                <a:solidFill>
                  <a:srgbClr val="FFFFFF"/>
                </a:solidFill>
                <a:prstDash val="solid"/>
              </a:ln>
            </c:spPr>
            <c:extLst xmlns:c16r2="http://schemas.microsoft.com/office/drawing/2015/06/chart">
              <c:ext xmlns:c16="http://schemas.microsoft.com/office/drawing/2014/chart" uri="{C3380CC4-5D6E-409C-BE32-E72D297353CC}">
                <c16:uniqueId val="{00000003-4ABD-4867-9C51-FD8E0EA8840E}"/>
              </c:ext>
            </c:extLst>
          </c:dPt>
          <c:dPt>
            <c:idx val="4"/>
            <c:bubble3D val="0"/>
            <c:spPr>
              <a:solidFill>
                <a:srgbClr val="4BACC6"/>
              </a:solidFill>
              <a:ln w="12700">
                <a:solidFill>
                  <a:srgbClr val="FFFFFF"/>
                </a:solidFill>
                <a:prstDash val="solid"/>
              </a:ln>
            </c:spPr>
            <c:extLst xmlns:c16r2="http://schemas.microsoft.com/office/drawing/2015/06/chart">
              <c:ext xmlns:c16="http://schemas.microsoft.com/office/drawing/2014/chart" uri="{C3380CC4-5D6E-409C-BE32-E72D297353CC}">
                <c16:uniqueId val="{00000004-4ABD-4867-9C51-FD8E0EA8840E}"/>
              </c:ext>
            </c:extLst>
          </c:dPt>
          <c:dPt>
            <c:idx val="5"/>
            <c:bubble3D val="0"/>
            <c:spPr>
              <a:solidFill>
                <a:srgbClr val="F79646"/>
              </a:solidFill>
              <a:ln w="12700">
                <a:solidFill>
                  <a:srgbClr val="FFFFFF"/>
                </a:solidFill>
                <a:prstDash val="solid"/>
              </a:ln>
            </c:spPr>
            <c:extLst xmlns:c16r2="http://schemas.microsoft.com/office/drawing/2015/06/chart">
              <c:ext xmlns:c16="http://schemas.microsoft.com/office/drawing/2014/chart" uri="{C3380CC4-5D6E-409C-BE32-E72D297353CC}">
                <c16:uniqueId val="{00000005-4ABD-4867-9C51-FD8E0EA8840E}"/>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4ABD-4867-9C51-FD8E0EA8840E}"/>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ABD-4867-9C51-FD8E0EA8840E}"/>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8-4ABD-4867-9C51-FD8E0EA8840E}"/>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ABD-4867-9C51-FD8E0EA8840E}"/>
              </c:ext>
            </c:extLst>
          </c:dPt>
          <c:dPt>
            <c:idx val="10"/>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4ABD-4867-9C51-FD8E0EA8840E}"/>
              </c:ext>
            </c:extLst>
          </c:dPt>
          <c:dPt>
            <c:idx val="11"/>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ABD-4867-9C51-FD8E0EA8840E}"/>
              </c:ext>
            </c:extLst>
          </c:dPt>
          <c:dPt>
            <c:idx val="12"/>
            <c:bubble3D val="0"/>
            <c:spPr>
              <a:solidFill>
                <a:schemeClr val="accent1">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4ABD-4867-9C51-FD8E0EA8840E}"/>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strRef>
              <c:f>'[2]2.1.2'!$I$3:$I$15</c:f>
              <c:strCache>
                <c:ptCount val="13"/>
                <c:pt idx="0">
                  <c:v>Сільське господарство, мисливство, лісове та рибне господарство</c:v>
                </c:pt>
                <c:pt idx="1">
                  <c:v>Промисловість</c:v>
                </c:pt>
                <c:pt idx="2">
                  <c:v>Будівництво</c:v>
                </c:pt>
                <c:pt idx="3">
                  <c:v>Оптова й роздрібна торгівля; торгівля транспортними засобами; послуги з їх ремонту</c:v>
                </c:pt>
                <c:pt idx="4">
                  <c:v>Готелі та ресторани</c:v>
                </c:pt>
                <c:pt idx="5">
                  <c:v>Транспорт і зв'язок</c:v>
                </c:pt>
                <c:pt idx="6">
                  <c:v>Фінансова діяльність</c:v>
                </c:pt>
                <c:pt idx="7">
                  <c:v>Операції з нерухомістю, здавання під найом та послуги юридичним особам</c:v>
                </c:pt>
                <c:pt idx="8">
                  <c:v>Державне управління</c:v>
                </c:pt>
                <c:pt idx="9">
                  <c:v>Освіта</c:v>
                </c:pt>
                <c:pt idx="10">
                  <c:v>Охорона здоров’я та соціальна допомога</c:v>
                </c:pt>
                <c:pt idx="11">
                  <c:v>Колективні, громадські та особисті послуги</c:v>
                </c:pt>
                <c:pt idx="12">
                  <c:v>Інше</c:v>
                </c:pt>
              </c:strCache>
            </c:strRef>
          </c:cat>
          <c:val>
            <c:numRef>
              <c:f>'[2]2.1.2'!$J$3:$J$15</c:f>
              <c:numCache>
                <c:formatCode>General</c:formatCode>
                <c:ptCount val="13"/>
                <c:pt idx="0">
                  <c:v>1537</c:v>
                </c:pt>
                <c:pt idx="1">
                  <c:v>1968</c:v>
                </c:pt>
                <c:pt idx="2">
                  <c:v>61</c:v>
                </c:pt>
                <c:pt idx="3">
                  <c:v>1222</c:v>
                </c:pt>
                <c:pt idx="4">
                  <c:v>70</c:v>
                </c:pt>
                <c:pt idx="5">
                  <c:v>87</c:v>
                </c:pt>
                <c:pt idx="6">
                  <c:v>47</c:v>
                </c:pt>
                <c:pt idx="7">
                  <c:v>15</c:v>
                </c:pt>
                <c:pt idx="8">
                  <c:v>390</c:v>
                </c:pt>
                <c:pt idx="9">
                  <c:v>1134</c:v>
                </c:pt>
                <c:pt idx="10">
                  <c:v>978</c:v>
                </c:pt>
                <c:pt idx="11">
                  <c:v>70</c:v>
                </c:pt>
                <c:pt idx="12">
                  <c:v>166</c:v>
                </c:pt>
              </c:numCache>
            </c:numRef>
          </c:val>
          <c:extLst xmlns:c16r2="http://schemas.microsoft.com/office/drawing/2015/06/chart">
            <c:ext xmlns:c16="http://schemas.microsoft.com/office/drawing/2014/chart" uri="{C3380CC4-5D6E-409C-BE32-E72D297353CC}">
              <c16:uniqueId val="{0000000D-4ABD-4867-9C51-FD8E0EA8840E}"/>
            </c:ext>
          </c:extLst>
        </c:ser>
        <c:ser>
          <c:idx val="1"/>
          <c:order val="1"/>
          <c:tx>
            <c:strRef>
              <c:f>'[2]2.1.2'!$K$2</c:f>
              <c:strCache>
                <c:ptCount val="1"/>
                <c:pt idx="0">
                  <c:v>Частка зайнятих, у %</c:v>
                </c:pt>
              </c:strCache>
            </c:strRef>
          </c:tx>
          <c:dPt>
            <c:idx val="0"/>
            <c:bubble3D val="0"/>
            <c:spPr>
              <a:solidFill>
                <a:srgbClr val="4F81BD"/>
              </a:solidFill>
              <a:ln w="12700">
                <a:solidFill>
                  <a:srgbClr val="FFFFFF"/>
                </a:solidFill>
                <a:prstDash val="solid"/>
              </a:ln>
            </c:spPr>
            <c:extLst xmlns:c16r2="http://schemas.microsoft.com/office/drawing/2015/06/chart">
              <c:ext xmlns:c16="http://schemas.microsoft.com/office/drawing/2014/chart" uri="{C3380CC4-5D6E-409C-BE32-E72D297353CC}">
                <c16:uniqueId val="{0000000E-4ABD-4867-9C51-FD8E0EA8840E}"/>
              </c:ext>
            </c:extLst>
          </c:dPt>
          <c:dPt>
            <c:idx val="1"/>
            <c:bubble3D val="0"/>
            <c:spPr>
              <a:solidFill>
                <a:srgbClr val="C0504D"/>
              </a:solidFill>
              <a:ln w="12700">
                <a:solidFill>
                  <a:srgbClr val="FFFFFF"/>
                </a:solidFill>
                <a:prstDash val="solid"/>
              </a:ln>
            </c:spPr>
            <c:extLst xmlns:c16r2="http://schemas.microsoft.com/office/drawing/2015/06/chart">
              <c:ext xmlns:c16="http://schemas.microsoft.com/office/drawing/2014/chart" uri="{C3380CC4-5D6E-409C-BE32-E72D297353CC}">
                <c16:uniqueId val="{0000000F-4ABD-4867-9C51-FD8E0EA8840E}"/>
              </c:ext>
            </c:extLst>
          </c:dPt>
          <c:dPt>
            <c:idx val="2"/>
            <c:bubble3D val="0"/>
            <c:spPr>
              <a:solidFill>
                <a:srgbClr val="9BBB59"/>
              </a:solidFill>
              <a:ln w="12700">
                <a:solidFill>
                  <a:srgbClr val="FFFFFF"/>
                </a:solidFill>
                <a:prstDash val="solid"/>
              </a:ln>
            </c:spPr>
            <c:extLst xmlns:c16r2="http://schemas.microsoft.com/office/drawing/2015/06/chart">
              <c:ext xmlns:c16="http://schemas.microsoft.com/office/drawing/2014/chart" uri="{C3380CC4-5D6E-409C-BE32-E72D297353CC}">
                <c16:uniqueId val="{00000010-4ABD-4867-9C51-FD8E0EA8840E}"/>
              </c:ext>
            </c:extLst>
          </c:dPt>
          <c:dPt>
            <c:idx val="3"/>
            <c:bubble3D val="0"/>
            <c:spPr>
              <a:solidFill>
                <a:srgbClr val="8064A2"/>
              </a:solidFill>
              <a:ln w="12700">
                <a:solidFill>
                  <a:srgbClr val="FFFFFF"/>
                </a:solidFill>
                <a:prstDash val="solid"/>
              </a:ln>
            </c:spPr>
            <c:extLst xmlns:c16r2="http://schemas.microsoft.com/office/drawing/2015/06/chart">
              <c:ext xmlns:c16="http://schemas.microsoft.com/office/drawing/2014/chart" uri="{C3380CC4-5D6E-409C-BE32-E72D297353CC}">
                <c16:uniqueId val="{00000011-4ABD-4867-9C51-FD8E0EA8840E}"/>
              </c:ext>
            </c:extLst>
          </c:dPt>
          <c:dPt>
            <c:idx val="4"/>
            <c:bubble3D val="0"/>
            <c:spPr>
              <a:solidFill>
                <a:srgbClr val="4BACC6"/>
              </a:solidFill>
              <a:ln w="12700">
                <a:solidFill>
                  <a:srgbClr val="FFFFFF"/>
                </a:solidFill>
                <a:prstDash val="solid"/>
              </a:ln>
            </c:spPr>
            <c:extLst xmlns:c16r2="http://schemas.microsoft.com/office/drawing/2015/06/chart">
              <c:ext xmlns:c16="http://schemas.microsoft.com/office/drawing/2014/chart" uri="{C3380CC4-5D6E-409C-BE32-E72D297353CC}">
                <c16:uniqueId val="{00000012-4ABD-4867-9C51-FD8E0EA8840E}"/>
              </c:ext>
            </c:extLst>
          </c:dPt>
          <c:dPt>
            <c:idx val="5"/>
            <c:bubble3D val="0"/>
            <c:spPr>
              <a:solidFill>
                <a:srgbClr val="F79646"/>
              </a:solidFill>
              <a:ln w="12700">
                <a:solidFill>
                  <a:srgbClr val="FFFFFF"/>
                </a:solidFill>
                <a:prstDash val="solid"/>
              </a:ln>
            </c:spPr>
            <c:extLst xmlns:c16r2="http://schemas.microsoft.com/office/drawing/2015/06/chart">
              <c:ext xmlns:c16="http://schemas.microsoft.com/office/drawing/2014/chart" uri="{C3380CC4-5D6E-409C-BE32-E72D297353CC}">
                <c16:uniqueId val="{00000013-4ABD-4867-9C51-FD8E0EA8840E}"/>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4-4ABD-4867-9C51-FD8E0EA8840E}"/>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4ABD-4867-9C51-FD8E0EA8840E}"/>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6-4ABD-4867-9C51-FD8E0EA8840E}"/>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7-4ABD-4867-9C51-FD8E0EA8840E}"/>
              </c:ext>
            </c:extLst>
          </c:dPt>
          <c:dPt>
            <c:idx val="10"/>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8-4ABD-4867-9C51-FD8E0EA8840E}"/>
              </c:ext>
            </c:extLst>
          </c:dPt>
          <c:dPt>
            <c:idx val="11"/>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9-4ABD-4867-9C51-FD8E0EA8840E}"/>
              </c:ext>
            </c:extLst>
          </c:dPt>
          <c:dPt>
            <c:idx val="12"/>
            <c:bubble3D val="0"/>
            <c:spPr>
              <a:solidFill>
                <a:schemeClr val="accent1">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A-4ABD-4867-9C51-FD8E0EA8840E}"/>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'[2]2.1.2'!$I$3:$I$15</c:f>
              <c:strCache>
                <c:ptCount val="13"/>
                <c:pt idx="0">
                  <c:v>Сільське господарство, мисливство, лісове та рибне господарство</c:v>
                </c:pt>
                <c:pt idx="1">
                  <c:v>Промисловість</c:v>
                </c:pt>
                <c:pt idx="2">
                  <c:v>Будівництво</c:v>
                </c:pt>
                <c:pt idx="3">
                  <c:v>Оптова й роздрібна торгівля; торгівля транспортними засобами; послуги з їх ремонту</c:v>
                </c:pt>
                <c:pt idx="4">
                  <c:v>Готелі та ресторани</c:v>
                </c:pt>
                <c:pt idx="5">
                  <c:v>Транспорт і зв'язок</c:v>
                </c:pt>
                <c:pt idx="6">
                  <c:v>Фінансова діяльність</c:v>
                </c:pt>
                <c:pt idx="7">
                  <c:v>Операції з нерухомістю, здавання під найом та послуги юридичним особам</c:v>
                </c:pt>
                <c:pt idx="8">
                  <c:v>Державне управління</c:v>
                </c:pt>
                <c:pt idx="9">
                  <c:v>Освіта</c:v>
                </c:pt>
                <c:pt idx="10">
                  <c:v>Охорона здоров’я та соціальна допомога</c:v>
                </c:pt>
                <c:pt idx="11">
                  <c:v>Колективні, громадські та особисті послуги</c:v>
                </c:pt>
                <c:pt idx="12">
                  <c:v>Інше</c:v>
                </c:pt>
              </c:strCache>
            </c:strRef>
          </c:cat>
          <c:val>
            <c:numRef>
              <c:f>'[2]2.1.2'!$K$3:$K$15</c:f>
              <c:numCache>
                <c:formatCode>General</c:formatCode>
                <c:ptCount val="13"/>
                <c:pt idx="0">
                  <c:v>0.19839999999999999</c:v>
                </c:pt>
                <c:pt idx="1">
                  <c:v>0.25409999999999999</c:v>
                </c:pt>
                <c:pt idx="2">
                  <c:v>7.9000000000000008E-3</c:v>
                </c:pt>
                <c:pt idx="3">
                  <c:v>0.1578</c:v>
                </c:pt>
                <c:pt idx="4">
                  <c:v>9.1000000000000004E-3</c:v>
                </c:pt>
                <c:pt idx="5">
                  <c:v>1.1299999999999999E-2</c:v>
                </c:pt>
                <c:pt idx="6">
                  <c:v>6.0000000000000001E-3</c:v>
                </c:pt>
                <c:pt idx="7">
                  <c:v>2E-3</c:v>
                </c:pt>
                <c:pt idx="8">
                  <c:v>5.0299999999999997E-2</c:v>
                </c:pt>
                <c:pt idx="9">
                  <c:v>0.1464</c:v>
                </c:pt>
                <c:pt idx="10">
                  <c:v>0.12620000000000001</c:v>
                </c:pt>
                <c:pt idx="11">
                  <c:v>9.1000000000000004E-3</c:v>
                </c:pt>
                <c:pt idx="12">
                  <c:v>2.1399999999999999E-2</c:v>
                </c:pt>
              </c:numCache>
            </c:numRef>
          </c:val>
          <c:extLst xmlns:c16r2="http://schemas.microsoft.com/office/drawing/2015/06/chart">
            <c:ext xmlns:c16="http://schemas.microsoft.com/office/drawing/2014/chart" uri="{C3380CC4-5D6E-409C-BE32-E72D297353CC}">
              <c16:uniqueId val="{0000001B-4ABD-4867-9C51-FD8E0EA8840E}"/>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bar"/>
        <c:grouping val="clustered"/>
        <c:varyColors val="0"/>
        <c:ser>
          <c:idx val="0"/>
          <c:order val="0"/>
          <c:tx>
            <c:strRef>
              <c:f>'[2]2.1.2'!$J$2</c:f>
              <c:strCache>
                <c:ptCount val="1"/>
                <c:pt idx="0">
                  <c:v>Загальна кількість зайнятих осіб</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'[2]2.1.2'!$I$3:$I$14</c:f>
              <c:strCache>
                <c:ptCount val="12"/>
                <c:pt idx="0">
                  <c:v>Сільське господарство, мисливство, лісове та рибне господарство</c:v>
                </c:pt>
                <c:pt idx="1">
                  <c:v>Промисловість</c:v>
                </c:pt>
                <c:pt idx="2">
                  <c:v>Будівництво</c:v>
                </c:pt>
                <c:pt idx="3">
                  <c:v>Оптова й роздрібна торгівля; торгівля транспортними засобами; послуги з їх ремонту</c:v>
                </c:pt>
                <c:pt idx="4">
                  <c:v>Готелі та ресторани</c:v>
                </c:pt>
                <c:pt idx="5">
                  <c:v>Транспорт і зв'язок</c:v>
                </c:pt>
                <c:pt idx="6">
                  <c:v>Фінансова діяльність</c:v>
                </c:pt>
                <c:pt idx="7">
                  <c:v>Операції з нерухомістю, здавання під найом та послуги юридичним особам</c:v>
                </c:pt>
                <c:pt idx="8">
                  <c:v>Державне управління</c:v>
                </c:pt>
                <c:pt idx="9">
                  <c:v>Освіта</c:v>
                </c:pt>
                <c:pt idx="10">
                  <c:v>Охорона здоров’я та соціальна допомога</c:v>
                </c:pt>
                <c:pt idx="11">
                  <c:v>Колективні, громадські та особисті послуги</c:v>
                </c:pt>
              </c:strCache>
            </c:strRef>
          </c:cat>
          <c:val>
            <c:numRef>
              <c:f>'[2]2.1.2'!$J$3:$J$14</c:f>
              <c:numCache>
                <c:formatCode>General</c:formatCode>
                <c:ptCount val="12"/>
                <c:pt idx="0">
                  <c:v>1537</c:v>
                </c:pt>
                <c:pt idx="1">
                  <c:v>1968</c:v>
                </c:pt>
                <c:pt idx="2">
                  <c:v>61</c:v>
                </c:pt>
                <c:pt idx="3">
                  <c:v>1222</c:v>
                </c:pt>
                <c:pt idx="4">
                  <c:v>70</c:v>
                </c:pt>
                <c:pt idx="5">
                  <c:v>87</c:v>
                </c:pt>
                <c:pt idx="6">
                  <c:v>47</c:v>
                </c:pt>
                <c:pt idx="7">
                  <c:v>15</c:v>
                </c:pt>
                <c:pt idx="8">
                  <c:v>390</c:v>
                </c:pt>
                <c:pt idx="9">
                  <c:v>1134</c:v>
                </c:pt>
                <c:pt idx="10">
                  <c:v>978</c:v>
                </c:pt>
                <c:pt idx="11">
                  <c:v>70</c:v>
                </c:pt>
              </c:numCache>
            </c:numRef>
          </c:val>
          <c:extLst xmlns:c16r2="http://schemas.microsoft.com/office/drawing/2015/06/chart">
            <c:ext xmlns:c16="http://schemas.microsoft.com/office/drawing/2014/chart" uri="{C3380CC4-5D6E-409C-BE32-E72D297353CC}">
              <c16:uniqueId val="{00000000-68CB-4166-9521-D83BD2E12E9D}"/>
            </c:ext>
          </c:extLst>
        </c:ser>
        <c:dLbls>
          <c:showLegendKey val="0"/>
          <c:showVal val="1"/>
          <c:showCatName val="0"/>
          <c:showSerName val="0"/>
          <c:showPercent val="0"/>
          <c:showBubbleSize val="0"/>
        </c:dLbls>
        <c:gapWidth val="182"/>
        <c:axId val="69792256"/>
        <c:axId val="69812800"/>
      </c:barChart>
      <c:catAx>
        <c:axId val="69792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812800"/>
        <c:crosses val="autoZero"/>
        <c:auto val="1"/>
        <c:lblAlgn val="ctr"/>
        <c:lblOffset val="100"/>
        <c:noMultiLvlLbl val="0"/>
      </c:catAx>
      <c:valAx>
        <c:axId val="69812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7922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a:t>Найбільші</a:t>
            </a:r>
            <a:r>
              <a:rPr lang="uk-UA" baseline="0"/>
              <a:t> роботодавці</a:t>
            </a:r>
            <a:endParaRPr lang="uk-UA"/>
          </a:p>
        </c:rich>
      </c:tx>
      <c:layout/>
      <c:overlay val="0"/>
      <c:spPr>
        <a:noFill/>
        <a:ln w="25400">
          <a:noFill/>
        </a:ln>
      </c:spPr>
    </c:title>
    <c:autoTitleDeleted val="0"/>
    <c:plotArea>
      <c:layout>
        <c:manualLayout>
          <c:layoutTarget val="inner"/>
          <c:xMode val="edge"/>
          <c:yMode val="edge"/>
          <c:x val="0.4832116788321168"/>
          <c:y val="8.2770270270270271E-2"/>
          <c:w val="0.48029197080291969"/>
          <c:h val="0.86148648648648651"/>
        </c:manualLayout>
      </c:layout>
      <c:barChart>
        <c:barDir val="bar"/>
        <c:grouping val="clustered"/>
        <c:varyColors val="0"/>
        <c:ser>
          <c:idx val="0"/>
          <c:order val="0"/>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'2.2.4.'!$A$25:$A$40</c:f>
              <c:strCache>
                <c:ptCount val="16"/>
                <c:pt idx="0">
                  <c:v>Відділ освіти, культури, молоді та спорту Корюківської міської ради</c:v>
                </c:pt>
                <c:pt idx="1">
                  <c:v>АТ «СЛОВ'ЯНСЬКІ ШПАЛЕРИ-КФТП»
</c:v>
                </c:pt>
                <c:pt idx="2">
                  <c:v>ТОВАРИСТВО З ОБМЕЖЕНОЮ ВІДПОВІДАЛЬНІСТЮ "СЛАВ ФОРЕСТ"</c:v>
                </c:pt>
                <c:pt idx="3">
                  <c:v>КНП «Корюківська центральна районна лікарня»</c:v>
                </c:pt>
                <c:pt idx="4">
                  <c:v>ДЕРЖАВНЕ ПІДПРИЄМСТВО "КОРЮКІВСЬКЕ ЛІСОВЕ ГОСПОДАРСТВО"</c:v>
                </c:pt>
                <c:pt idx="5">
                  <c:v>ТОВ "ПГ "БРЕЧ" </c:v>
                </c:pt>
                <c:pt idx="6">
                  <c:v>ТОВАРИСТВО З ОБМЕЖЕНОЮ ВIДПОВIДАЛЬНIСТЮ "КОРФАД" (група підприємств )</c:v>
                </c:pt>
                <c:pt idx="7">
                  <c:v>ПСП «ЧЕРВОНИЙ МАЯК» (група підприємств)</c:v>
                </c:pt>
                <c:pt idx="8">
                  <c:v>ТОВ "ФАНЕРА ЧЕРНІГІВ"</c:v>
                </c:pt>
                <c:pt idx="9">
                  <c:v>ТОВАРИСТВО З ОБМЕЖЕНОЮ ВІДПОВІДАЛЬНІСТЮ "КИТАЙСЬКО-УКРАЇНСЬКА АГРАРНА КОМПАНІЯ "ФАНДА" (група підприємств )</c:v>
                </c:pt>
                <c:pt idx="10">
                  <c:v>ТОВ «ВАНЕСА»</c:v>
                </c:pt>
                <c:pt idx="11">
                  <c:v>РАЙОННЕ КОМУНАЛЬНЕ СПЕЦІАЛІЗОВАНЕ ЛІСОГОСПОДАРСЬКЕ ПІДПРИЄМСТВО "КОРЮКІВКАЛІС"</c:v>
                </c:pt>
                <c:pt idx="12">
                  <c:v>ПСП "РЕКОРД"</c:v>
                </c:pt>
                <c:pt idx="13">
                  <c:v>ТОВ «КЛІАР ЕНЕРДЖІ» (Корюківська ТЕС)</c:v>
                </c:pt>
                <c:pt idx="14">
                  <c:v>ТОВ “ВУД ІНДУСТРІ”</c:v>
                </c:pt>
                <c:pt idx="15">
                  <c:v>ТОВ "ЗАБАРІВСЬКЕ"</c:v>
                </c:pt>
              </c:strCache>
            </c:strRef>
          </c:cat>
          <c:val>
            <c:numRef>
              <c:f>'2.2.4.'!$B$25:$B$40</c:f>
              <c:numCache>
                <c:formatCode>General</c:formatCode>
                <c:ptCount val="16"/>
                <c:pt idx="0">
                  <c:v>650</c:v>
                </c:pt>
                <c:pt idx="1">
                  <c:v>606</c:v>
                </c:pt>
                <c:pt idx="2">
                  <c:v>460</c:v>
                </c:pt>
                <c:pt idx="3">
                  <c:v>366</c:v>
                </c:pt>
                <c:pt idx="4">
                  <c:v>355</c:v>
                </c:pt>
                <c:pt idx="5">
                  <c:v>250</c:v>
                </c:pt>
                <c:pt idx="6">
                  <c:v>215</c:v>
                </c:pt>
                <c:pt idx="7">
                  <c:v>199</c:v>
                </c:pt>
                <c:pt idx="8">
                  <c:v>140</c:v>
                </c:pt>
                <c:pt idx="9">
                  <c:v>130</c:v>
                </c:pt>
                <c:pt idx="10">
                  <c:v>82</c:v>
                </c:pt>
                <c:pt idx="11">
                  <c:v>74</c:v>
                </c:pt>
                <c:pt idx="12">
                  <c:v>54</c:v>
                </c:pt>
                <c:pt idx="13">
                  <c:v>48</c:v>
                </c:pt>
                <c:pt idx="14">
                  <c:v>47</c:v>
                </c:pt>
                <c:pt idx="15">
                  <c:v>30</c:v>
                </c:pt>
              </c:numCache>
            </c:numRef>
          </c:val>
          <c:extLst xmlns:c16r2="http://schemas.microsoft.com/office/drawing/2015/06/chart">
            <c:ext xmlns:c16="http://schemas.microsoft.com/office/drawing/2014/chart" uri="{C3380CC4-5D6E-409C-BE32-E72D297353CC}">
              <c16:uniqueId val="{00000000-E641-4015-A907-98BA7ADF32B5}"/>
            </c:ext>
          </c:extLst>
        </c:ser>
        <c:dLbls>
          <c:showLegendKey val="0"/>
          <c:showVal val="1"/>
          <c:showCatName val="0"/>
          <c:showSerName val="0"/>
          <c:showPercent val="0"/>
          <c:showBubbleSize val="0"/>
        </c:dLbls>
        <c:gapWidth val="182"/>
        <c:axId val="73184768"/>
        <c:axId val="69814528"/>
      </c:barChart>
      <c:catAx>
        <c:axId val="73184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ru-RU"/>
          </a:p>
        </c:txPr>
        <c:crossAx val="69814528"/>
        <c:crosses val="autoZero"/>
        <c:auto val="1"/>
        <c:lblAlgn val="ctr"/>
        <c:lblOffset val="100"/>
        <c:noMultiLvlLbl val="0"/>
      </c:catAx>
      <c:valAx>
        <c:axId val="698145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18476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Оцінка</a:t>
            </a:r>
            <a:r>
              <a:rPr lang="uk-UA" sz="1200" baseline="0"/>
              <a:t> ризиків Корюківської ТГ (за 10-бальною шкалою, де 1 - </a:t>
            </a:r>
            <a:r>
              <a:rPr lang="en-US" sz="1200" baseline="0"/>
              <a:t>min, 10 - max</a:t>
            </a:r>
            <a:r>
              <a:rPr lang="uk-UA" sz="1200" baseline="0"/>
              <a:t> </a:t>
            </a:r>
            <a:endParaRPr lang="uk-UA" sz="1200"/>
          </a:p>
        </c:rich>
      </c:tx>
      <c:layout/>
      <c:overlay val="0"/>
      <c:spPr>
        <a:noFill/>
        <a:ln w="25400">
          <a:noFill/>
        </a:ln>
      </c:sp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'Аналіз і рекомендації'!$A$191:$A$200</c:f>
              <c:strCache>
                <c:ptCount val="10"/>
                <c:pt idx="0">
                  <c:v>Нестабільність, конфлікти між політичними силами</c:v>
                </c:pt>
                <c:pt idx="1">
                  <c:v>Непрозорі процедури, корупція</c:v>
                </c:pt>
                <c:pt idx="2">
                  <c:v>Рейдерство</c:v>
                </c:pt>
                <c:pt idx="3">
                  <c:v>Рівень злочинності</c:v>
                </c:pt>
                <c:pt idx="4">
                  <c:v>Погане адміністрування</c:v>
                </c:pt>
                <c:pt idx="5">
                  <c:v>Недобросовісна конкуренція</c:v>
                </c:pt>
                <c:pt idx="6">
                  <c:v>Вплив суб'єктів, які займають домінуюче становище</c:v>
                </c:pt>
                <c:pt idx="7">
                  <c:v>Ризики правового забезпечення діяльності бізнесу</c:v>
                </c:pt>
                <c:pt idx="8">
                  <c:v>Нерелевантні  та нереалістичні очікування</c:v>
                </c:pt>
                <c:pt idx="9">
                  <c:v>Фінансово-бюджетні (спроможність співфінансування)</c:v>
                </c:pt>
              </c:strCache>
            </c:strRef>
          </c:cat>
          <c:val>
            <c:numRef>
              <c:f>'Аналіз і рекомендації'!$B$191:$B$200</c:f>
              <c:numCache>
                <c:formatCode>General</c:formatCode>
                <c:ptCount val="10"/>
                <c:pt idx="0">
                  <c:v>1</c:v>
                </c:pt>
                <c:pt idx="1">
                  <c:v>2</c:v>
                </c:pt>
                <c:pt idx="2">
                  <c:v>1</c:v>
                </c:pt>
                <c:pt idx="3">
                  <c:v>2</c:v>
                </c:pt>
                <c:pt idx="4">
                  <c:v>2</c:v>
                </c:pt>
                <c:pt idx="5">
                  <c:v>2</c:v>
                </c:pt>
                <c:pt idx="6">
                  <c:v>5</c:v>
                </c:pt>
                <c:pt idx="7">
                  <c:v>2</c:v>
                </c:pt>
                <c:pt idx="8">
                  <c:v>2</c:v>
                </c:pt>
                <c:pt idx="9">
                  <c:v>2</c:v>
                </c:pt>
              </c:numCache>
            </c:numRef>
          </c:val>
          <c:extLst xmlns:c16r2="http://schemas.microsoft.com/office/drawing/2015/06/chart">
            <c:ext xmlns:c16="http://schemas.microsoft.com/office/drawing/2014/chart" uri="{C3380CC4-5D6E-409C-BE32-E72D297353CC}">
              <c16:uniqueId val="{00000000-5286-4B26-B1BA-CE0149A3634C}"/>
            </c:ext>
          </c:extLst>
        </c:ser>
        <c:dLbls>
          <c:showLegendKey val="0"/>
          <c:showVal val="0"/>
          <c:showCatName val="0"/>
          <c:showSerName val="0"/>
          <c:showPercent val="0"/>
          <c:showBubbleSize val="0"/>
        </c:dLbls>
        <c:axId val="63826944"/>
        <c:axId val="64012288"/>
      </c:radarChart>
      <c:catAx>
        <c:axId val="63826944"/>
        <c:scaling>
          <c:orientation val="minMax"/>
        </c:scaling>
        <c:delete val="0"/>
        <c:axPos val="b"/>
        <c:majorGridlines>
          <c:spPr>
            <a:ln w="6350">
              <a:noFill/>
            </a:ln>
          </c:spPr>
        </c:majorGridlines>
        <c:numFmt formatCode="General" sourceLinked="1"/>
        <c:majorTickMark val="out"/>
        <c:minorTickMark val="none"/>
        <c:tickLblPos val="nextTo"/>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12288"/>
        <c:crosses val="autoZero"/>
        <c:auto val="0"/>
        <c:lblAlgn val="ctr"/>
        <c:lblOffset val="100"/>
        <c:noMultiLvlLbl val="0"/>
      </c:catAx>
      <c:valAx>
        <c:axId val="64012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82694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uk-UA" sz="1100"/>
              <a:t>Публічні</a:t>
            </a:r>
            <a:r>
              <a:rPr lang="uk-UA" sz="1100" baseline="0"/>
              <a:t> і</a:t>
            </a:r>
            <a:r>
              <a:rPr lang="uk-UA" sz="1100"/>
              <a:t>нвестиціїз</a:t>
            </a:r>
            <a:r>
              <a:rPr lang="uk-UA" sz="1100" baseline="0"/>
              <a:t> державного бюджету за 2018-2020</a:t>
            </a:r>
            <a:endParaRPr lang="uk-UA" sz="1100"/>
          </a:p>
        </c:rich>
      </c:tx>
      <c:layout>
        <c:manualLayout>
          <c:xMode val="edge"/>
          <c:yMode val="edge"/>
          <c:x val="9.6108822935594584E-2"/>
          <c:y val="2.6143790849673203E-2"/>
        </c:manualLayout>
      </c:layout>
      <c:overlay val="0"/>
      <c:spPr>
        <a:noFill/>
        <a:ln w="25400">
          <a:noFill/>
        </a:ln>
      </c:spPr>
    </c:title>
    <c:autoTitleDeleted val="0"/>
    <c:plotArea>
      <c:layout/>
      <c:pieChart>
        <c:varyColors val="1"/>
        <c:ser>
          <c:idx val="0"/>
          <c:order val="0"/>
          <c:dPt>
            <c:idx val="0"/>
            <c:bubble3D val="0"/>
            <c:spPr>
              <a:solidFill>
                <a:srgbClr val="4F81BD"/>
              </a:solidFill>
              <a:ln w="12700">
                <a:solidFill>
                  <a:srgbClr val="FFFFFF"/>
                </a:solidFill>
                <a:prstDash val="solid"/>
              </a:ln>
            </c:spPr>
            <c:extLst xmlns:c16r2="http://schemas.microsoft.com/office/drawing/2015/06/chart">
              <c:ext xmlns:c16="http://schemas.microsoft.com/office/drawing/2014/chart" uri="{C3380CC4-5D6E-409C-BE32-E72D297353CC}">
                <c16:uniqueId val="{00000000-F3C6-41F4-B4B1-9A81571D28DA}"/>
              </c:ext>
            </c:extLst>
          </c:dPt>
          <c:dPt>
            <c:idx val="1"/>
            <c:bubble3D val="0"/>
            <c:spPr>
              <a:solidFill>
                <a:srgbClr val="C0504D"/>
              </a:solidFill>
              <a:ln w="12700">
                <a:solidFill>
                  <a:srgbClr val="FFFFFF"/>
                </a:solidFill>
                <a:prstDash val="solid"/>
              </a:ln>
            </c:spPr>
            <c:extLst xmlns:c16r2="http://schemas.microsoft.com/office/drawing/2015/06/chart">
              <c:ext xmlns:c16="http://schemas.microsoft.com/office/drawing/2014/chart" uri="{C3380CC4-5D6E-409C-BE32-E72D297353CC}">
                <c16:uniqueId val="{00000001-F3C6-41F4-B4B1-9A81571D28DA}"/>
              </c:ext>
            </c:extLst>
          </c:dPt>
          <c:dPt>
            <c:idx val="2"/>
            <c:bubble3D val="0"/>
            <c:spPr>
              <a:solidFill>
                <a:srgbClr val="9BBB59"/>
              </a:solidFill>
              <a:ln w="12700">
                <a:solidFill>
                  <a:srgbClr val="FFFFFF"/>
                </a:solidFill>
                <a:prstDash val="solid"/>
              </a:ln>
            </c:spPr>
            <c:extLst xmlns:c16r2="http://schemas.microsoft.com/office/drawing/2015/06/chart">
              <c:ext xmlns:c16="http://schemas.microsoft.com/office/drawing/2014/chart" uri="{C3380CC4-5D6E-409C-BE32-E72D297353CC}">
                <c16:uniqueId val="{00000002-F3C6-41F4-B4B1-9A81571D28DA}"/>
              </c:ext>
            </c:extLst>
          </c:dPt>
          <c:dPt>
            <c:idx val="3"/>
            <c:bubble3D val="0"/>
            <c:spPr>
              <a:solidFill>
                <a:srgbClr val="8064A2"/>
              </a:solidFill>
              <a:ln w="12700">
                <a:solidFill>
                  <a:srgbClr val="FFFFFF"/>
                </a:solidFill>
                <a:prstDash val="solid"/>
              </a:ln>
            </c:spPr>
            <c:extLst xmlns:c16r2="http://schemas.microsoft.com/office/drawing/2015/06/chart">
              <c:ext xmlns:c16="http://schemas.microsoft.com/office/drawing/2014/chart" uri="{C3380CC4-5D6E-409C-BE32-E72D297353CC}">
                <c16:uniqueId val="{00000003-F3C6-41F4-B4B1-9A81571D28DA}"/>
              </c:ext>
            </c:extLst>
          </c:dPt>
          <c:dPt>
            <c:idx val="4"/>
            <c:bubble3D val="0"/>
            <c:spPr>
              <a:solidFill>
                <a:srgbClr val="4BACC6"/>
              </a:solidFill>
              <a:ln w="12700">
                <a:solidFill>
                  <a:srgbClr val="FFFFFF"/>
                </a:solidFill>
                <a:prstDash val="solid"/>
              </a:ln>
            </c:spPr>
            <c:extLst xmlns:c16r2="http://schemas.microsoft.com/office/drawing/2015/06/chart">
              <c:ext xmlns:c16="http://schemas.microsoft.com/office/drawing/2014/chart" uri="{C3380CC4-5D6E-409C-BE32-E72D297353CC}">
                <c16:uniqueId val="{00000004-F3C6-41F4-B4B1-9A81571D28DA}"/>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strRef>
              <c:f>'2.3'!$B$3:$B$7</c:f>
              <c:strCache>
                <c:ptCount val="5"/>
                <c:pt idx="0">
                  <c:v>Освіта</c:v>
                </c:pt>
                <c:pt idx="1">
                  <c:v>Охорона здоров’я</c:v>
                </c:pt>
                <c:pt idx="2">
                  <c:v>Фізична культура і спорт</c:v>
                </c:pt>
                <c:pt idx="3">
                  <c:v>ЖКГ</c:v>
                </c:pt>
                <c:pt idx="4">
                  <c:v>Економічний розвиток</c:v>
                </c:pt>
              </c:strCache>
            </c:strRef>
          </c:cat>
          <c:val>
            <c:numRef>
              <c:f>'2.3'!$C$3:$C$7</c:f>
              <c:numCache>
                <c:formatCode>General</c:formatCode>
                <c:ptCount val="5"/>
                <c:pt idx="0">
                  <c:v>57401.5</c:v>
                </c:pt>
                <c:pt idx="1">
                  <c:v>5919.45</c:v>
                </c:pt>
                <c:pt idx="3">
                  <c:v>605.20000000000005</c:v>
                </c:pt>
                <c:pt idx="4">
                  <c:v>9484.58</c:v>
                </c:pt>
              </c:numCache>
            </c:numRef>
          </c:val>
          <c:extLst xmlns:c16r2="http://schemas.microsoft.com/office/drawing/2015/06/chart">
            <c:ext xmlns:c16="http://schemas.microsoft.com/office/drawing/2014/chart" uri="{C3380CC4-5D6E-409C-BE32-E72D297353CC}">
              <c16:uniqueId val="{00000005-F3C6-41F4-B4B1-9A81571D28DA}"/>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100"/>
              <a:t>Публічні</a:t>
            </a:r>
            <a:r>
              <a:rPr lang="uk-UA" sz="1100" baseline="0"/>
              <a:t> інвестиції з місцевого бюджету у 2018-2020 рр.</a:t>
            </a:r>
            <a:endParaRPr lang="uk-UA" sz="1100"/>
          </a:p>
        </c:rich>
      </c:tx>
      <c:layout>
        <c:manualLayout>
          <c:xMode val="edge"/>
          <c:yMode val="edge"/>
          <c:x val="0.13240266841644793"/>
          <c:y val="0"/>
        </c:manualLayout>
      </c:layout>
      <c:overlay val="0"/>
      <c:spPr>
        <a:noFill/>
        <a:ln w="25400">
          <a:noFill/>
        </a:ln>
      </c:spPr>
    </c:title>
    <c:autoTitleDeleted val="0"/>
    <c:plotArea>
      <c:layout/>
      <c:pieChart>
        <c:varyColors val="1"/>
        <c:ser>
          <c:idx val="0"/>
          <c:order val="0"/>
          <c:dPt>
            <c:idx val="0"/>
            <c:bubble3D val="0"/>
            <c:spPr>
              <a:solidFill>
                <a:srgbClr val="4F81BD"/>
              </a:solidFill>
              <a:ln w="12700">
                <a:solidFill>
                  <a:srgbClr val="FFFFFF"/>
                </a:solidFill>
                <a:prstDash val="solid"/>
              </a:ln>
            </c:spPr>
            <c:extLst xmlns:c16r2="http://schemas.microsoft.com/office/drawing/2015/06/chart">
              <c:ext xmlns:c16="http://schemas.microsoft.com/office/drawing/2014/chart" uri="{C3380CC4-5D6E-409C-BE32-E72D297353CC}">
                <c16:uniqueId val="{00000000-FC84-46F7-9866-75204A1CE33E}"/>
              </c:ext>
            </c:extLst>
          </c:dPt>
          <c:dPt>
            <c:idx val="1"/>
            <c:bubble3D val="0"/>
            <c:spPr>
              <a:solidFill>
                <a:srgbClr val="C0504D"/>
              </a:solidFill>
              <a:ln w="12700">
                <a:solidFill>
                  <a:srgbClr val="FFFFFF"/>
                </a:solidFill>
                <a:prstDash val="solid"/>
              </a:ln>
            </c:spPr>
            <c:extLst xmlns:c16r2="http://schemas.microsoft.com/office/drawing/2015/06/chart">
              <c:ext xmlns:c16="http://schemas.microsoft.com/office/drawing/2014/chart" uri="{C3380CC4-5D6E-409C-BE32-E72D297353CC}">
                <c16:uniqueId val="{00000001-FC84-46F7-9866-75204A1CE33E}"/>
              </c:ext>
            </c:extLst>
          </c:dPt>
          <c:dPt>
            <c:idx val="2"/>
            <c:bubble3D val="0"/>
            <c:spPr>
              <a:solidFill>
                <a:srgbClr val="9BBB59"/>
              </a:solidFill>
              <a:ln w="12700">
                <a:solidFill>
                  <a:srgbClr val="FFFFFF"/>
                </a:solidFill>
                <a:prstDash val="solid"/>
              </a:ln>
            </c:spPr>
            <c:extLst xmlns:c16r2="http://schemas.microsoft.com/office/drawing/2015/06/chart">
              <c:ext xmlns:c16="http://schemas.microsoft.com/office/drawing/2014/chart" uri="{C3380CC4-5D6E-409C-BE32-E72D297353CC}">
                <c16:uniqueId val="{00000002-FC84-46F7-9866-75204A1CE33E}"/>
              </c:ext>
            </c:extLst>
          </c:dPt>
          <c:dPt>
            <c:idx val="3"/>
            <c:bubble3D val="0"/>
            <c:spPr>
              <a:solidFill>
                <a:srgbClr val="8064A2"/>
              </a:solidFill>
              <a:ln w="12700">
                <a:solidFill>
                  <a:srgbClr val="FFFFFF"/>
                </a:solidFill>
                <a:prstDash val="solid"/>
              </a:ln>
            </c:spPr>
            <c:extLst xmlns:c16r2="http://schemas.microsoft.com/office/drawing/2015/06/chart">
              <c:ext xmlns:c16="http://schemas.microsoft.com/office/drawing/2014/chart" uri="{C3380CC4-5D6E-409C-BE32-E72D297353CC}">
                <c16:uniqueId val="{00000003-FC84-46F7-9866-75204A1CE33E}"/>
              </c:ext>
            </c:extLst>
          </c:dPt>
          <c:dPt>
            <c:idx val="4"/>
            <c:bubble3D val="0"/>
            <c:spPr>
              <a:solidFill>
                <a:srgbClr val="4BACC6"/>
              </a:solidFill>
              <a:ln w="12700">
                <a:solidFill>
                  <a:srgbClr val="FFFFFF"/>
                </a:solidFill>
                <a:prstDash val="solid"/>
              </a:ln>
            </c:spPr>
            <c:extLst xmlns:c16r2="http://schemas.microsoft.com/office/drawing/2015/06/chart">
              <c:ext xmlns:c16="http://schemas.microsoft.com/office/drawing/2014/chart" uri="{C3380CC4-5D6E-409C-BE32-E72D297353CC}">
                <c16:uniqueId val="{00000004-FC84-46F7-9866-75204A1CE33E}"/>
              </c:ext>
            </c:extLst>
          </c:dPt>
          <c:dPt>
            <c:idx val="5"/>
            <c:bubble3D val="0"/>
            <c:spPr>
              <a:solidFill>
                <a:srgbClr val="F79646"/>
              </a:solidFill>
              <a:ln w="12700">
                <a:solidFill>
                  <a:srgbClr val="FFFFFF"/>
                </a:solidFill>
                <a:prstDash val="solid"/>
              </a:ln>
            </c:spPr>
            <c:extLst xmlns:c16r2="http://schemas.microsoft.com/office/drawing/2015/06/chart">
              <c:ext xmlns:c16="http://schemas.microsoft.com/office/drawing/2014/chart" uri="{C3380CC4-5D6E-409C-BE32-E72D297353CC}">
                <c16:uniqueId val="{00000005-FC84-46F7-9866-75204A1CE33E}"/>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FC84-46F7-9866-75204A1CE33E}"/>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FC84-46F7-9866-75204A1CE33E}"/>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multiLvlStrRef>
              <c:f>'2.3'!$A$13:$B$20</c:f>
              <c:multiLvlStrCache>
                <c:ptCount val="8"/>
                <c:lvl>
                  <c:pt idx="0">
                    <c:v>Освіта</c:v>
                  </c:pt>
                  <c:pt idx="1">
                    <c:v>Охорона здоров’я</c:v>
                  </c:pt>
                  <c:pt idx="2">
                    <c:v>Культура</c:v>
                  </c:pt>
                  <c:pt idx="3">
                    <c:v>Молодіжна політика</c:v>
                  </c:pt>
                  <c:pt idx="4">
                    <c:v>Соціальний захист</c:v>
                  </c:pt>
                  <c:pt idx="5">
                    <c:v>Фізична культура і спорт</c:v>
                  </c:pt>
                  <c:pt idx="6">
                    <c:v>ЖКГ</c:v>
                  </c:pt>
                  <c:pt idx="7">
                    <c:v>Економічний розвиток</c:v>
                  </c:pt>
                </c:lvl>
                <c:lvl>
                  <c:pt idx="0">
                    <c:v>Бюджет громади</c:v>
                  </c:pt>
                </c:lvl>
              </c:multiLvlStrCache>
            </c:multiLvlStrRef>
          </c:cat>
          <c:val>
            <c:numRef>
              <c:f>'2.3'!$C$13:$C$20</c:f>
              <c:numCache>
                <c:formatCode>General</c:formatCode>
                <c:ptCount val="8"/>
                <c:pt idx="0">
                  <c:v>38910.100000000006</c:v>
                </c:pt>
                <c:pt idx="1">
                  <c:v>6827.5</c:v>
                </c:pt>
                <c:pt idx="2">
                  <c:v>504</c:v>
                </c:pt>
                <c:pt idx="5">
                  <c:v>6278.5999999999995</c:v>
                </c:pt>
                <c:pt idx="6">
                  <c:v>6311.2999999999993</c:v>
                </c:pt>
              </c:numCache>
            </c:numRef>
          </c:val>
          <c:extLst xmlns:c16r2="http://schemas.microsoft.com/office/drawing/2015/06/chart">
            <c:ext xmlns:c16="http://schemas.microsoft.com/office/drawing/2014/chart" uri="{C3380CC4-5D6E-409C-BE32-E72D297353CC}">
              <c16:uniqueId val="{00000008-FC84-46F7-9866-75204A1CE33E}"/>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uk-UA" sz="1100"/>
              <a:t>Публічні</a:t>
            </a:r>
            <a:r>
              <a:rPr lang="uk-UA" sz="1100" baseline="0"/>
              <a:t> інвестиції з обласного бюджету у 2018-2020 рр.</a:t>
            </a:r>
            <a:endParaRPr lang="uk-UA" sz="1100"/>
          </a:p>
        </c:rich>
      </c:tx>
      <c:layout>
        <c:manualLayout>
          <c:xMode val="edge"/>
          <c:yMode val="edge"/>
          <c:x val="7.5562335958005253E-2"/>
          <c:y val="0"/>
        </c:manualLayout>
      </c:layout>
      <c:overlay val="0"/>
      <c:spPr>
        <a:noFill/>
        <a:ln w="25400">
          <a:noFill/>
        </a:ln>
      </c:spPr>
    </c:title>
    <c:autoTitleDeleted val="0"/>
    <c:plotArea>
      <c:layout/>
      <c:pieChart>
        <c:varyColors val="1"/>
        <c:ser>
          <c:idx val="0"/>
          <c:order val="0"/>
          <c:dPt>
            <c:idx val="0"/>
            <c:bubble3D val="0"/>
            <c:spPr>
              <a:solidFill>
                <a:srgbClr val="4F81BD"/>
              </a:solidFill>
              <a:ln w="12700">
                <a:solidFill>
                  <a:srgbClr val="FFFFFF"/>
                </a:solidFill>
                <a:prstDash val="solid"/>
              </a:ln>
            </c:spPr>
            <c:extLst xmlns:c16r2="http://schemas.microsoft.com/office/drawing/2015/06/chart">
              <c:ext xmlns:c16="http://schemas.microsoft.com/office/drawing/2014/chart" uri="{C3380CC4-5D6E-409C-BE32-E72D297353CC}">
                <c16:uniqueId val="{00000000-98C8-43F6-AC4D-AFA882E60BA5}"/>
              </c:ext>
            </c:extLst>
          </c:dPt>
          <c:dPt>
            <c:idx val="1"/>
            <c:bubble3D val="0"/>
            <c:spPr>
              <a:solidFill>
                <a:srgbClr val="C0504D"/>
              </a:solidFill>
              <a:ln w="12700">
                <a:solidFill>
                  <a:srgbClr val="FFFFFF"/>
                </a:solidFill>
                <a:prstDash val="solid"/>
              </a:ln>
            </c:spPr>
            <c:extLst xmlns:c16r2="http://schemas.microsoft.com/office/drawing/2015/06/chart">
              <c:ext xmlns:c16="http://schemas.microsoft.com/office/drawing/2014/chart" uri="{C3380CC4-5D6E-409C-BE32-E72D297353CC}">
                <c16:uniqueId val="{00000001-98C8-43F6-AC4D-AFA882E60BA5}"/>
              </c:ext>
            </c:extLst>
          </c:dPt>
          <c:dPt>
            <c:idx val="2"/>
            <c:bubble3D val="0"/>
            <c:spPr>
              <a:solidFill>
                <a:srgbClr val="9BBB59"/>
              </a:solidFill>
              <a:ln w="12700">
                <a:solidFill>
                  <a:srgbClr val="FFFFFF"/>
                </a:solidFill>
                <a:prstDash val="solid"/>
              </a:ln>
            </c:spPr>
            <c:extLst xmlns:c16r2="http://schemas.microsoft.com/office/drawing/2015/06/chart">
              <c:ext xmlns:c16="http://schemas.microsoft.com/office/drawing/2014/chart" uri="{C3380CC4-5D6E-409C-BE32-E72D297353CC}">
                <c16:uniqueId val="{00000002-98C8-43F6-AC4D-AFA882E60BA5}"/>
              </c:ext>
            </c:extLst>
          </c:dPt>
          <c:dPt>
            <c:idx val="3"/>
            <c:bubble3D val="0"/>
            <c:spPr>
              <a:solidFill>
                <a:srgbClr val="8064A2"/>
              </a:solidFill>
              <a:ln w="12700">
                <a:solidFill>
                  <a:srgbClr val="FFFFFF"/>
                </a:solidFill>
                <a:prstDash val="solid"/>
              </a:ln>
            </c:spPr>
            <c:extLst xmlns:c16r2="http://schemas.microsoft.com/office/drawing/2015/06/chart">
              <c:ext xmlns:c16="http://schemas.microsoft.com/office/drawing/2014/chart" uri="{C3380CC4-5D6E-409C-BE32-E72D297353CC}">
                <c16:uniqueId val="{00000003-98C8-43F6-AC4D-AFA882E60BA5}"/>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strRef>
              <c:f>'2.3'!$B$8:$B$11</c:f>
              <c:strCache>
                <c:ptCount val="4"/>
                <c:pt idx="0">
                  <c:v>Освіта</c:v>
                </c:pt>
                <c:pt idx="1">
                  <c:v>Охорона здоров’я</c:v>
                </c:pt>
                <c:pt idx="2">
                  <c:v>Фізична культура і спорт</c:v>
                </c:pt>
                <c:pt idx="3">
                  <c:v>ЖКГ</c:v>
                </c:pt>
              </c:strCache>
            </c:strRef>
          </c:cat>
          <c:val>
            <c:numRef>
              <c:f>'2.3'!$C$8:$C$11</c:f>
              <c:numCache>
                <c:formatCode>General</c:formatCode>
                <c:ptCount val="4"/>
                <c:pt idx="0">
                  <c:v>3183.5</c:v>
                </c:pt>
                <c:pt idx="1">
                  <c:v>0</c:v>
                </c:pt>
                <c:pt idx="2">
                  <c:v>0</c:v>
                </c:pt>
                <c:pt idx="3">
                  <c:v>0</c:v>
                </c:pt>
              </c:numCache>
            </c:numRef>
          </c:val>
          <c:extLst xmlns:c16r2="http://schemas.microsoft.com/office/drawing/2015/06/chart">
            <c:ext xmlns:c16="http://schemas.microsoft.com/office/drawing/2014/chart" uri="{C3380CC4-5D6E-409C-BE32-E72D297353CC}">
              <c16:uniqueId val="{00000004-98C8-43F6-AC4D-AFA882E60BA5}"/>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Характеристика</a:t>
            </a:r>
            <a:r>
              <a:rPr lang="uk-UA" sz="1200" baseline="0"/>
              <a:t> земельних ресурсів</a:t>
            </a:r>
            <a:endParaRPr lang="uk-UA" sz="1200"/>
          </a:p>
        </c:rich>
      </c:tx>
      <c:layout>
        <c:manualLayout>
          <c:xMode val="edge"/>
          <c:yMode val="edge"/>
          <c:x val="0.18759721211319175"/>
          <c:y val="0.86772486772486768"/>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pie3DChart>
        <c:varyColors val="1"/>
        <c:ser>
          <c:idx val="0"/>
          <c:order val="0"/>
          <c:dPt>
            <c:idx val="0"/>
            <c:bubble3D val="0"/>
            <c:spPr>
              <a:solidFill>
                <a:srgbClr val="4F81BD"/>
              </a:solidFill>
              <a:ln w="25400">
                <a:solidFill>
                  <a:srgbClr val="FFFFFF"/>
                </a:solidFill>
                <a:prstDash val="solid"/>
              </a:ln>
            </c:spPr>
            <c:extLst xmlns:c16r2="http://schemas.microsoft.com/office/drawing/2015/06/chart">
              <c:ext xmlns:c16="http://schemas.microsoft.com/office/drawing/2014/chart" uri="{C3380CC4-5D6E-409C-BE32-E72D297353CC}">
                <c16:uniqueId val="{00000000-C521-4547-8740-2A37624EBB28}"/>
              </c:ext>
            </c:extLst>
          </c:dPt>
          <c:dPt>
            <c:idx val="1"/>
            <c:bubble3D val="0"/>
            <c:spPr>
              <a:solidFill>
                <a:srgbClr val="C0504D"/>
              </a:solidFill>
              <a:ln w="25400">
                <a:solidFill>
                  <a:srgbClr val="FFFFFF"/>
                </a:solidFill>
                <a:prstDash val="solid"/>
              </a:ln>
            </c:spPr>
            <c:extLst xmlns:c16r2="http://schemas.microsoft.com/office/drawing/2015/06/chart">
              <c:ext xmlns:c16="http://schemas.microsoft.com/office/drawing/2014/chart" uri="{C3380CC4-5D6E-409C-BE32-E72D297353CC}">
                <c16:uniqueId val="{00000001-C521-4547-8740-2A37624EBB28}"/>
              </c:ext>
            </c:extLst>
          </c:dPt>
          <c:dPt>
            <c:idx val="2"/>
            <c:bubble3D val="0"/>
            <c:spPr>
              <a:solidFill>
                <a:srgbClr val="9BBB59"/>
              </a:solidFill>
              <a:ln w="25400">
                <a:solidFill>
                  <a:srgbClr val="FFFFFF"/>
                </a:solidFill>
                <a:prstDash val="solid"/>
              </a:ln>
            </c:spPr>
            <c:extLst xmlns:c16r2="http://schemas.microsoft.com/office/drawing/2015/06/chart">
              <c:ext xmlns:c16="http://schemas.microsoft.com/office/drawing/2014/chart" uri="{C3380CC4-5D6E-409C-BE32-E72D297353CC}">
                <c16:uniqueId val="{00000002-C521-4547-8740-2A37624EBB28}"/>
              </c:ext>
            </c:extLst>
          </c:dPt>
          <c:dPt>
            <c:idx val="3"/>
            <c:bubble3D val="0"/>
            <c:spPr>
              <a:solidFill>
                <a:srgbClr val="8064A2"/>
              </a:solidFill>
              <a:ln w="25400">
                <a:solidFill>
                  <a:srgbClr val="FFFFFF"/>
                </a:solidFill>
                <a:prstDash val="solid"/>
              </a:ln>
            </c:spPr>
            <c:extLst xmlns:c16r2="http://schemas.microsoft.com/office/drawing/2015/06/chart">
              <c:ext xmlns:c16="http://schemas.microsoft.com/office/drawing/2014/chart" uri="{C3380CC4-5D6E-409C-BE32-E72D297353CC}">
                <c16:uniqueId val="{00000003-C521-4547-8740-2A37624EBB28}"/>
              </c:ext>
            </c:extLst>
          </c:dPt>
          <c:dPt>
            <c:idx val="4"/>
            <c:bubble3D val="0"/>
            <c:spPr>
              <a:solidFill>
                <a:srgbClr val="4BACC6"/>
              </a:solidFill>
              <a:ln w="25400">
                <a:solidFill>
                  <a:srgbClr val="FFFFFF"/>
                </a:solidFill>
                <a:prstDash val="solid"/>
              </a:ln>
            </c:spPr>
            <c:extLst xmlns:c16r2="http://schemas.microsoft.com/office/drawing/2015/06/chart">
              <c:ext xmlns:c16="http://schemas.microsoft.com/office/drawing/2014/chart" uri="{C3380CC4-5D6E-409C-BE32-E72D297353CC}">
                <c16:uniqueId val="{00000004-C521-4547-8740-2A37624EBB28}"/>
              </c:ext>
            </c:extLst>
          </c:dPt>
          <c:dPt>
            <c:idx val="5"/>
            <c:bubble3D val="0"/>
            <c:spPr>
              <a:solidFill>
                <a:srgbClr val="F79646"/>
              </a:solidFill>
              <a:ln w="25400">
                <a:solidFill>
                  <a:srgbClr val="FFFFFF"/>
                </a:solidFill>
                <a:prstDash val="solid"/>
              </a:ln>
            </c:spPr>
            <c:extLst xmlns:c16r2="http://schemas.microsoft.com/office/drawing/2015/06/chart">
              <c:ext xmlns:c16="http://schemas.microsoft.com/office/drawing/2014/chart" uri="{C3380CC4-5D6E-409C-BE32-E72D297353CC}">
                <c16:uniqueId val="{00000005-C521-4547-8740-2A37624EBB28}"/>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6-C521-4547-8740-2A37624EBB28}"/>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bestFit"/>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'3.1.1'!$A$37:$A$43</c:f>
              <c:strCache>
                <c:ptCount val="7"/>
                <c:pt idx="0">
                  <c:v>Сільськогосподарські землі</c:v>
                </c:pt>
                <c:pt idx="1">
                  <c:v>Лісові землі</c:v>
                </c:pt>
                <c:pt idx="2">
                  <c:v>Чагарники</c:v>
                </c:pt>
                <c:pt idx="3">
                  <c:v>Забудовані землі (без земель промисловості)</c:v>
                </c:pt>
                <c:pt idx="4">
                  <c:v>Землі промисловості, транспорту, зв’язку, енергетики, оборони та ін.</c:v>
                </c:pt>
                <c:pt idx="5">
                  <c:v>Відкриті заболочені землі</c:v>
                </c:pt>
                <c:pt idx="6">
                  <c:v>Води</c:v>
                </c:pt>
              </c:strCache>
            </c:strRef>
          </c:cat>
          <c:val>
            <c:numRef>
              <c:f>'3.1.1'!$B$37:$B$43</c:f>
              <c:numCache>
                <c:formatCode>0.0</c:formatCode>
                <c:ptCount val="7"/>
                <c:pt idx="0">
                  <c:v>55522.737800000003</c:v>
                </c:pt>
                <c:pt idx="1">
                  <c:v>47184.679499999998</c:v>
                </c:pt>
                <c:pt idx="2">
                  <c:v>4827.0195000000003</c:v>
                </c:pt>
                <c:pt idx="3">
                  <c:v>1505.2</c:v>
                </c:pt>
                <c:pt idx="4">
                  <c:v>743.30110000000002</c:v>
                </c:pt>
                <c:pt idx="5">
                  <c:v>6082.4979999999996</c:v>
                </c:pt>
                <c:pt idx="6">
                  <c:v>852.58439999999996</c:v>
                </c:pt>
              </c:numCache>
            </c:numRef>
          </c:val>
          <c:extLst xmlns:c16r2="http://schemas.microsoft.com/office/drawing/2015/06/chart">
            <c:ext xmlns:c16="http://schemas.microsoft.com/office/drawing/2014/chart" uri="{C3380CC4-5D6E-409C-BE32-E72D297353CC}">
              <c16:uniqueId val="{00000007-C521-4547-8740-2A37624EBB28}"/>
            </c:ext>
          </c:extLst>
        </c:ser>
        <c:ser>
          <c:idx val="1"/>
          <c:order val="1"/>
          <c:dPt>
            <c:idx val="0"/>
            <c:bubble3D val="0"/>
            <c:spPr>
              <a:solidFill>
                <a:srgbClr val="4F81BD"/>
              </a:solidFill>
              <a:ln w="25400">
                <a:solidFill>
                  <a:srgbClr val="FFFFFF"/>
                </a:solidFill>
                <a:prstDash val="solid"/>
              </a:ln>
            </c:spPr>
            <c:extLst xmlns:c16r2="http://schemas.microsoft.com/office/drawing/2015/06/chart">
              <c:ext xmlns:c16="http://schemas.microsoft.com/office/drawing/2014/chart" uri="{C3380CC4-5D6E-409C-BE32-E72D297353CC}">
                <c16:uniqueId val="{00000008-C521-4547-8740-2A37624EBB28}"/>
              </c:ext>
            </c:extLst>
          </c:dPt>
          <c:dPt>
            <c:idx val="1"/>
            <c:bubble3D val="0"/>
            <c:spPr>
              <a:solidFill>
                <a:srgbClr val="C0504D"/>
              </a:solidFill>
              <a:ln w="25400">
                <a:solidFill>
                  <a:srgbClr val="FFFFFF"/>
                </a:solidFill>
                <a:prstDash val="solid"/>
              </a:ln>
            </c:spPr>
            <c:extLst xmlns:c16r2="http://schemas.microsoft.com/office/drawing/2015/06/chart">
              <c:ext xmlns:c16="http://schemas.microsoft.com/office/drawing/2014/chart" uri="{C3380CC4-5D6E-409C-BE32-E72D297353CC}">
                <c16:uniqueId val="{00000009-C521-4547-8740-2A37624EBB28}"/>
              </c:ext>
            </c:extLst>
          </c:dPt>
          <c:dPt>
            <c:idx val="2"/>
            <c:bubble3D val="0"/>
            <c:spPr>
              <a:solidFill>
                <a:srgbClr val="9BBB59"/>
              </a:solidFill>
              <a:ln w="25400">
                <a:solidFill>
                  <a:srgbClr val="FFFFFF"/>
                </a:solidFill>
                <a:prstDash val="solid"/>
              </a:ln>
            </c:spPr>
            <c:extLst xmlns:c16r2="http://schemas.microsoft.com/office/drawing/2015/06/chart">
              <c:ext xmlns:c16="http://schemas.microsoft.com/office/drawing/2014/chart" uri="{C3380CC4-5D6E-409C-BE32-E72D297353CC}">
                <c16:uniqueId val="{0000000A-C521-4547-8740-2A37624EBB28}"/>
              </c:ext>
            </c:extLst>
          </c:dPt>
          <c:dPt>
            <c:idx val="3"/>
            <c:bubble3D val="0"/>
            <c:spPr>
              <a:solidFill>
                <a:srgbClr val="8064A2"/>
              </a:solidFill>
              <a:ln w="25400">
                <a:solidFill>
                  <a:srgbClr val="FFFFFF"/>
                </a:solidFill>
                <a:prstDash val="solid"/>
              </a:ln>
            </c:spPr>
            <c:extLst xmlns:c16r2="http://schemas.microsoft.com/office/drawing/2015/06/chart">
              <c:ext xmlns:c16="http://schemas.microsoft.com/office/drawing/2014/chart" uri="{C3380CC4-5D6E-409C-BE32-E72D297353CC}">
                <c16:uniqueId val="{0000000B-C521-4547-8740-2A37624EBB28}"/>
              </c:ext>
            </c:extLst>
          </c:dPt>
          <c:dPt>
            <c:idx val="4"/>
            <c:bubble3D val="0"/>
            <c:spPr>
              <a:solidFill>
                <a:srgbClr val="4BACC6"/>
              </a:solidFill>
              <a:ln w="25400">
                <a:solidFill>
                  <a:srgbClr val="FFFFFF"/>
                </a:solidFill>
                <a:prstDash val="solid"/>
              </a:ln>
            </c:spPr>
            <c:extLst xmlns:c16r2="http://schemas.microsoft.com/office/drawing/2015/06/chart">
              <c:ext xmlns:c16="http://schemas.microsoft.com/office/drawing/2014/chart" uri="{C3380CC4-5D6E-409C-BE32-E72D297353CC}">
                <c16:uniqueId val="{0000000C-C521-4547-8740-2A37624EBB28}"/>
              </c:ext>
            </c:extLst>
          </c:dPt>
          <c:dPt>
            <c:idx val="5"/>
            <c:bubble3D val="0"/>
            <c:spPr>
              <a:solidFill>
                <a:srgbClr val="F79646"/>
              </a:solidFill>
              <a:ln w="25400">
                <a:solidFill>
                  <a:srgbClr val="FFFFFF"/>
                </a:solidFill>
                <a:prstDash val="solid"/>
              </a:ln>
            </c:spPr>
            <c:extLst xmlns:c16r2="http://schemas.microsoft.com/office/drawing/2015/06/chart">
              <c:ext xmlns:c16="http://schemas.microsoft.com/office/drawing/2014/chart" uri="{C3380CC4-5D6E-409C-BE32-E72D297353CC}">
                <c16:uniqueId val="{0000000D-C521-4547-8740-2A37624EBB28}"/>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C521-4547-8740-2A37624EBB28}"/>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bestFit"/>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'3.1.1'!$A$37:$A$43</c:f>
              <c:strCache>
                <c:ptCount val="7"/>
                <c:pt idx="0">
                  <c:v>Сільськогосподарські землі</c:v>
                </c:pt>
                <c:pt idx="1">
                  <c:v>Лісові землі</c:v>
                </c:pt>
                <c:pt idx="2">
                  <c:v>Чагарники</c:v>
                </c:pt>
                <c:pt idx="3">
                  <c:v>Забудовані землі (без земель промисловості)</c:v>
                </c:pt>
                <c:pt idx="4">
                  <c:v>Землі промисловості, транспорту, зв’язку, енергетики, оборони та ін.</c:v>
                </c:pt>
                <c:pt idx="5">
                  <c:v>Відкриті заболочені землі</c:v>
                </c:pt>
                <c:pt idx="6">
                  <c:v>Води</c:v>
                </c:pt>
              </c:strCache>
            </c:strRef>
          </c:cat>
          <c:val>
            <c:numRef>
              <c:f>'3.1.1'!$C$37:$C$43</c:f>
              <c:numCache>
                <c:formatCode>0.0%</c:formatCode>
                <c:ptCount val="7"/>
                <c:pt idx="0">
                  <c:v>0.47297511380828422</c:v>
                </c:pt>
                <c:pt idx="1">
                  <c:v>0.40194666258910439</c:v>
                </c:pt>
                <c:pt idx="2">
                  <c:v>4.1119371771456616E-2</c:v>
                </c:pt>
                <c:pt idx="3">
                  <c:v>1.2822172852294566E-2</c:v>
                </c:pt>
                <c:pt idx="4">
                  <c:v>6.3318729640583901E-3</c:v>
                </c:pt>
                <c:pt idx="5">
                  <c:v>5.1814271013643366E-2</c:v>
                </c:pt>
                <c:pt idx="6">
                  <c:v>7.2628119505513226E-3</c:v>
                </c:pt>
              </c:numCache>
            </c:numRef>
          </c:val>
          <c:extLst xmlns:c16r2="http://schemas.microsoft.com/office/drawing/2015/06/chart">
            <c:ext xmlns:c16="http://schemas.microsoft.com/office/drawing/2014/chart" uri="{C3380CC4-5D6E-409C-BE32-E72D297353CC}">
              <c16:uniqueId val="{0000000F-C521-4547-8740-2A37624EBB28}"/>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a:t>Структура земель</a:t>
            </a:r>
            <a:r>
              <a:rPr lang="uk-UA" baseline="0"/>
              <a:t> (</a:t>
            </a:r>
            <a:r>
              <a:rPr lang="uk-UA"/>
              <a:t>тис. га)</a:t>
            </a:r>
          </a:p>
        </c:rich>
      </c:tx>
      <c:layout/>
      <c:overlay val="0"/>
      <c:spPr>
        <a:noFill/>
        <a:ln>
          <a:noFill/>
        </a:ln>
        <a:effectLst/>
      </c:spPr>
    </c:title>
    <c:autoTitleDeleted val="0"/>
    <c:plotArea>
      <c:layout/>
      <c:pieChart>
        <c:varyColors val="1"/>
        <c:ser>
          <c:idx val="0"/>
          <c:order val="0"/>
          <c:tx>
            <c:strRef>
              <c:f>'3.1.2'!$B$2:$B$3</c:f>
              <c:strCache>
                <c:ptCount val="1"/>
                <c:pt idx="0">
                  <c:v>тис. га</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'3.1.2'!$A$4:$A$6</c:f>
              <c:strCache>
                <c:ptCount val="3"/>
                <c:pt idx="0">
                  <c:v>   Приватна</c:v>
                </c:pt>
                <c:pt idx="1">
                  <c:v> Державна</c:v>
                </c:pt>
                <c:pt idx="2">
                  <c:v>Комунальна</c:v>
                </c:pt>
              </c:strCache>
            </c:strRef>
          </c:cat>
          <c:val>
            <c:numRef>
              <c:f>'3.1.2'!$B$4:$B$6</c:f>
              <c:numCache>
                <c:formatCode>General</c:formatCode>
                <c:ptCount val="3"/>
                <c:pt idx="0">
                  <c:v>36278.400000000001</c:v>
                </c:pt>
                <c:pt idx="1">
                  <c:v>41850.6</c:v>
                </c:pt>
                <c:pt idx="2">
                  <c:v>39261.4</c:v>
                </c:pt>
              </c:numCache>
            </c:numRef>
          </c:val>
          <c:extLst xmlns:c16r2="http://schemas.microsoft.com/office/drawing/2015/06/chart">
            <c:ext xmlns:c16="http://schemas.microsoft.com/office/drawing/2014/chart" uri="{C3380CC4-5D6E-409C-BE32-E72D297353CC}">
              <c16:uniqueId val="{00000000-F6E7-4FD2-8DB3-A4403805B6DC}"/>
            </c:ext>
          </c:extLst>
        </c:ser>
        <c:ser>
          <c:idx val="1"/>
          <c:order val="1"/>
          <c:tx>
            <c:strRef>
              <c:f>'3.1.2'!$C$2:$C$3</c:f>
              <c:strCache>
                <c:ptCount val="1"/>
                <c:pt idx="0">
                  <c:v>%</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'3.1.2'!$A$4:$A$6</c:f>
              <c:strCache>
                <c:ptCount val="3"/>
                <c:pt idx="0">
                  <c:v>   Приватна</c:v>
                </c:pt>
                <c:pt idx="1">
                  <c:v> Державна</c:v>
                </c:pt>
                <c:pt idx="2">
                  <c:v>Комунальна</c:v>
                </c:pt>
              </c:strCache>
            </c:strRef>
          </c:cat>
          <c:val>
            <c:numRef>
              <c:f>'3.1.2'!$C$4:$C$6</c:f>
              <c:numCache>
                <c:formatCode>0%</c:formatCode>
                <c:ptCount val="3"/>
                <c:pt idx="0">
                  <c:v>0.30904060297946001</c:v>
                </c:pt>
                <c:pt idx="1">
                  <c:v>0.35650785754201364</c:v>
                </c:pt>
                <c:pt idx="2">
                  <c:v>0.33445153947852641</c:v>
                </c:pt>
              </c:numCache>
            </c:numRef>
          </c:val>
          <c:extLst xmlns:c16r2="http://schemas.microsoft.com/office/drawing/2015/06/chart">
            <c:ext xmlns:c16="http://schemas.microsoft.com/office/drawing/2014/chart" uri="{C3380CC4-5D6E-409C-BE32-E72D297353CC}">
              <c16:uniqueId val="{00000001-F6E7-4FD2-8DB3-A4403805B6D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sz="1200"/>
              <a:t>Динаміка</a:t>
            </a:r>
            <a:r>
              <a:rPr lang="uk-UA" sz="1200" baseline="0"/>
              <a:t> КІ І на 1 особу (грн)</a:t>
            </a:r>
            <a:endParaRPr lang="uk-UA" sz="1200"/>
          </a:p>
        </c:rich>
      </c:tx>
      <c:overlay val="0"/>
      <c:spPr>
        <a:noFill/>
        <a:ln w="25400">
          <a:noFill/>
        </a:ln>
      </c:spPr>
    </c:title>
    <c:autoTitleDeleted val="0"/>
    <c:plotArea>
      <c:layout/>
      <c:barChart>
        <c:barDir val="col"/>
        <c:grouping val="clustered"/>
        <c:varyColors val="0"/>
        <c:ser>
          <c:idx val="0"/>
          <c:order val="0"/>
          <c:tx>
            <c:strRef>
              <c:f>'[1]КІ на 1 ос'!$A$71</c:f>
              <c:strCache>
                <c:ptCount val="1"/>
                <c:pt idx="0">
                  <c:v>м.Н.-Сіверський </c:v>
                </c:pt>
              </c:strCache>
            </c:strRef>
          </c:tx>
          <c:spPr>
            <a:solidFill>
              <a:srgbClr val="4F81BD"/>
            </a:solidFill>
            <a:ln w="25400">
              <a:noFill/>
            </a:ln>
          </c:spPr>
          <c:invertIfNegative val="0"/>
          <c:cat>
            <c:numRef>
              <c:f>'[1]КІ на 1 ос'!$B$70:$F$70</c:f>
              <c:numCache>
                <c:formatCode>General</c:formatCode>
                <c:ptCount val="5"/>
                <c:pt idx="2">
                  <c:v>2016</c:v>
                </c:pt>
                <c:pt idx="3">
                  <c:v>2017</c:v>
                </c:pt>
                <c:pt idx="4">
                  <c:v>2018</c:v>
                </c:pt>
              </c:numCache>
            </c:numRef>
          </c:cat>
          <c:val>
            <c:numRef>
              <c:f>'[1]КІ на 1 ос'!$B$71:$F$71</c:f>
              <c:numCache>
                <c:formatCode>General</c:formatCode>
                <c:ptCount val="5"/>
                <c:pt idx="2">
                  <c:v>2347.9</c:v>
                </c:pt>
                <c:pt idx="3">
                  <c:v>10690.4</c:v>
                </c:pt>
                <c:pt idx="4">
                  <c:v>2872.4</c:v>
                </c:pt>
              </c:numCache>
            </c:numRef>
          </c:val>
          <c:extLst xmlns:c16r2="http://schemas.microsoft.com/office/drawing/2015/06/chart">
            <c:ext xmlns:c16="http://schemas.microsoft.com/office/drawing/2014/chart" uri="{C3380CC4-5D6E-409C-BE32-E72D297353CC}">
              <c16:uniqueId val="{00000000-4E3E-426B-BBC3-53983FB68F85}"/>
            </c:ext>
          </c:extLst>
        </c:ser>
        <c:ser>
          <c:idx val="1"/>
          <c:order val="1"/>
          <c:tx>
            <c:strRef>
              <c:f>'[1]КІ на 1 ос'!$A$72</c:f>
              <c:strCache>
                <c:ptCount val="1"/>
                <c:pt idx="0">
                  <c:v>м.Прилуки </c:v>
                </c:pt>
              </c:strCache>
            </c:strRef>
          </c:tx>
          <c:spPr>
            <a:solidFill>
              <a:srgbClr val="C0504D"/>
            </a:solidFill>
            <a:ln w="25400">
              <a:noFill/>
            </a:ln>
          </c:spPr>
          <c:invertIfNegative val="0"/>
          <c:cat>
            <c:numRef>
              <c:f>'[1]КІ на 1 ос'!$B$70:$F$70</c:f>
              <c:numCache>
                <c:formatCode>General</c:formatCode>
                <c:ptCount val="5"/>
                <c:pt idx="2">
                  <c:v>2016</c:v>
                </c:pt>
                <c:pt idx="3">
                  <c:v>2017</c:v>
                </c:pt>
                <c:pt idx="4">
                  <c:v>2018</c:v>
                </c:pt>
              </c:numCache>
            </c:numRef>
          </c:cat>
          <c:val>
            <c:numRef>
              <c:f>'[1]КІ на 1 ос'!$B$72:$F$72</c:f>
              <c:numCache>
                <c:formatCode>General</c:formatCode>
                <c:ptCount val="5"/>
                <c:pt idx="2">
                  <c:v>14469.4</c:v>
                </c:pt>
                <c:pt idx="3">
                  <c:v>12059.1</c:v>
                </c:pt>
                <c:pt idx="4">
                  <c:v>19077.5</c:v>
                </c:pt>
              </c:numCache>
            </c:numRef>
          </c:val>
          <c:extLst xmlns:c16r2="http://schemas.microsoft.com/office/drawing/2015/06/chart">
            <c:ext xmlns:c16="http://schemas.microsoft.com/office/drawing/2014/chart" uri="{C3380CC4-5D6E-409C-BE32-E72D297353CC}">
              <c16:uniqueId val="{00000001-4E3E-426B-BBC3-53983FB68F85}"/>
            </c:ext>
          </c:extLst>
        </c:ser>
        <c:ser>
          <c:idx val="2"/>
          <c:order val="2"/>
          <c:tx>
            <c:strRef>
              <c:f>'[1]КІ на 1 ос'!$A$73</c:f>
              <c:strCache>
                <c:ptCount val="1"/>
                <c:pt idx="0">
                  <c:v>Корюківський </c:v>
                </c:pt>
              </c:strCache>
            </c:strRef>
          </c:tx>
          <c:spPr>
            <a:solidFill>
              <a:srgbClr val="9BBB59"/>
            </a:solidFill>
            <a:ln w="25400">
              <a:noFill/>
            </a:ln>
          </c:spPr>
          <c:invertIfNegative val="0"/>
          <c:cat>
            <c:numRef>
              <c:f>'[1]КІ на 1 ос'!$B$70:$F$70</c:f>
              <c:numCache>
                <c:formatCode>General</c:formatCode>
                <c:ptCount val="5"/>
                <c:pt idx="2">
                  <c:v>2016</c:v>
                </c:pt>
                <c:pt idx="3">
                  <c:v>2017</c:v>
                </c:pt>
                <c:pt idx="4">
                  <c:v>2018</c:v>
                </c:pt>
              </c:numCache>
            </c:numRef>
          </c:cat>
          <c:val>
            <c:numRef>
              <c:f>'[1]КІ на 1 ос'!$B$73:$F$73</c:f>
              <c:numCache>
                <c:formatCode>General</c:formatCode>
                <c:ptCount val="5"/>
                <c:pt idx="2">
                  <c:v>13610.2</c:v>
                </c:pt>
                <c:pt idx="3">
                  <c:v>17409.7</c:v>
                </c:pt>
                <c:pt idx="4">
                  <c:v>19675</c:v>
                </c:pt>
              </c:numCache>
            </c:numRef>
          </c:val>
          <c:extLst xmlns:c16r2="http://schemas.microsoft.com/office/drawing/2015/06/chart">
            <c:ext xmlns:c16="http://schemas.microsoft.com/office/drawing/2014/chart" uri="{C3380CC4-5D6E-409C-BE32-E72D297353CC}">
              <c16:uniqueId val="{00000002-4E3E-426B-BBC3-53983FB68F85}"/>
            </c:ext>
          </c:extLst>
        </c:ser>
        <c:dLbls>
          <c:showLegendKey val="0"/>
          <c:showVal val="0"/>
          <c:showCatName val="0"/>
          <c:showSerName val="0"/>
          <c:showPercent val="0"/>
          <c:showBubbleSize val="0"/>
        </c:dLbls>
        <c:gapWidth val="219"/>
        <c:overlap val="-27"/>
        <c:axId val="63827456"/>
        <c:axId val="64014016"/>
      </c:barChart>
      <c:catAx>
        <c:axId val="6382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14016"/>
        <c:crosses val="autoZero"/>
        <c:auto val="1"/>
        <c:lblAlgn val="ctr"/>
        <c:lblOffset val="100"/>
        <c:noMultiLvlLbl val="0"/>
      </c:catAx>
      <c:valAx>
        <c:axId val="64014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827456"/>
        <c:crosses val="autoZero"/>
        <c:crossBetween val="between"/>
      </c:valAx>
      <c:spPr>
        <a:noFill/>
        <a:ln w="25400">
          <a:noFill/>
        </a:ln>
      </c:spPr>
    </c:plotArea>
    <c:legend>
      <c:legendPos val="r"/>
      <c:layout>
        <c:manualLayout>
          <c:xMode val="edge"/>
          <c:yMode val="edge"/>
          <c:x val="6.7533865354377318E-2"/>
          <c:y val="0.12993495378295097"/>
          <c:w val="0.86261318342050086"/>
          <c:h val="0.16911606241634858"/>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a:t>Оцінка</a:t>
            </a:r>
            <a:r>
              <a:rPr lang="uk-UA" baseline="0"/>
              <a:t> ризиків Корюківської ТГ</a:t>
            </a:r>
            <a:endParaRPr lang="uk-UA"/>
          </a:p>
        </c:rich>
      </c:tx>
      <c:layout/>
      <c:overlay val="0"/>
      <c:spPr>
        <a:noFill/>
        <a:ln w="25400">
          <a:noFill/>
        </a:ln>
      </c:spPr>
    </c:title>
    <c:autoTitleDeleted val="0"/>
    <c:plotArea>
      <c:layout/>
      <c:radarChart>
        <c:radarStyle val="marker"/>
        <c:varyColors val="0"/>
        <c:ser>
          <c:idx val="0"/>
          <c:order val="0"/>
          <c:tx>
            <c:strRef>
              <c:f>'Аналіз і рекомендації'!$B$190</c:f>
              <c:strCache>
                <c:ptCount val="1"/>
                <c:pt idx="0">
                  <c:v>Оцінка</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'Аналіз і рекомендації'!$A$191:$A$200</c:f>
              <c:strCache>
                <c:ptCount val="10"/>
                <c:pt idx="0">
                  <c:v>Нестабільність, конфлікти між політичними силами</c:v>
                </c:pt>
                <c:pt idx="1">
                  <c:v>Непрозорі процедури, корупція</c:v>
                </c:pt>
                <c:pt idx="2">
                  <c:v>Рейдерство</c:v>
                </c:pt>
                <c:pt idx="3">
                  <c:v>Рівень злочинності</c:v>
                </c:pt>
                <c:pt idx="4">
                  <c:v>Погане адміністрування</c:v>
                </c:pt>
                <c:pt idx="5">
                  <c:v>Недобросовісна конкуренція</c:v>
                </c:pt>
                <c:pt idx="6">
                  <c:v>Вплив суб'єктів, які займають домінуюче становище</c:v>
                </c:pt>
                <c:pt idx="7">
                  <c:v>Ризики правового забезпечення діяльності бізнесу</c:v>
                </c:pt>
                <c:pt idx="8">
                  <c:v>Нерелевантні  та нереалістичні очікування</c:v>
                </c:pt>
                <c:pt idx="9">
                  <c:v>Фінансово-бюджетні (спроможність співфінансування)</c:v>
                </c:pt>
              </c:strCache>
            </c:strRef>
          </c:cat>
          <c:val>
            <c:numRef>
              <c:f>'Аналіз і рекомендації'!$B$191:$B$200</c:f>
              <c:numCache>
                <c:formatCode>General</c:formatCode>
                <c:ptCount val="10"/>
                <c:pt idx="0">
                  <c:v>1</c:v>
                </c:pt>
                <c:pt idx="1">
                  <c:v>2</c:v>
                </c:pt>
                <c:pt idx="2">
                  <c:v>1</c:v>
                </c:pt>
                <c:pt idx="3">
                  <c:v>2</c:v>
                </c:pt>
                <c:pt idx="4">
                  <c:v>2</c:v>
                </c:pt>
                <c:pt idx="5">
                  <c:v>2</c:v>
                </c:pt>
                <c:pt idx="6">
                  <c:v>5</c:v>
                </c:pt>
                <c:pt idx="7">
                  <c:v>2</c:v>
                </c:pt>
                <c:pt idx="8">
                  <c:v>2</c:v>
                </c:pt>
                <c:pt idx="9">
                  <c:v>2</c:v>
                </c:pt>
              </c:numCache>
            </c:numRef>
          </c:val>
          <c:extLst xmlns:c16r2="http://schemas.microsoft.com/office/drawing/2015/06/chart">
            <c:ext xmlns:c16="http://schemas.microsoft.com/office/drawing/2014/chart" uri="{C3380CC4-5D6E-409C-BE32-E72D297353CC}">
              <c16:uniqueId val="{00000000-D5E1-4021-9278-3C87D543D965}"/>
            </c:ext>
          </c:extLst>
        </c:ser>
        <c:ser>
          <c:idx val="1"/>
          <c:order val="1"/>
          <c:tx>
            <c:strRef>
              <c:f>'Аналіз і рекомендації'!$C$190</c:f>
              <c:strCache>
                <c:ptCount val="1"/>
                <c:pt idx="0">
                  <c:v>max оцінка</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'Аналіз і рекомендації'!$A$191:$A$200</c:f>
              <c:strCache>
                <c:ptCount val="10"/>
                <c:pt idx="0">
                  <c:v>Нестабільність, конфлікти між політичними силами</c:v>
                </c:pt>
                <c:pt idx="1">
                  <c:v>Непрозорі процедури, корупція</c:v>
                </c:pt>
                <c:pt idx="2">
                  <c:v>Рейдерство</c:v>
                </c:pt>
                <c:pt idx="3">
                  <c:v>Рівень злочинності</c:v>
                </c:pt>
                <c:pt idx="4">
                  <c:v>Погане адміністрування</c:v>
                </c:pt>
                <c:pt idx="5">
                  <c:v>Недобросовісна конкуренція</c:v>
                </c:pt>
                <c:pt idx="6">
                  <c:v>Вплив суб'єктів, які займають домінуюче становище</c:v>
                </c:pt>
                <c:pt idx="7">
                  <c:v>Ризики правового забезпечення діяльності бізнесу</c:v>
                </c:pt>
                <c:pt idx="8">
                  <c:v>Нерелевантні  та нереалістичні очікування</c:v>
                </c:pt>
                <c:pt idx="9">
                  <c:v>Фінансово-бюджетні (спроможність співфінансування)</c:v>
                </c:pt>
              </c:strCache>
            </c:strRef>
          </c:cat>
          <c:val>
            <c:numRef>
              <c:f>'Аналіз і рекомендації'!$C$191:$C$200</c:f>
              <c:numCache>
                <c:formatCode>General</c:formatCode>
                <c:ptCount val="10"/>
                <c:pt idx="0">
                  <c:v>10</c:v>
                </c:pt>
                <c:pt idx="1">
                  <c:v>10</c:v>
                </c:pt>
                <c:pt idx="2">
                  <c:v>10</c:v>
                </c:pt>
                <c:pt idx="3">
                  <c:v>10</c:v>
                </c:pt>
                <c:pt idx="4">
                  <c:v>10</c:v>
                </c:pt>
                <c:pt idx="5">
                  <c:v>10</c:v>
                </c:pt>
                <c:pt idx="6">
                  <c:v>10</c:v>
                </c:pt>
                <c:pt idx="7">
                  <c:v>10</c:v>
                </c:pt>
                <c:pt idx="8">
                  <c:v>10</c:v>
                </c:pt>
                <c:pt idx="9">
                  <c:v>10</c:v>
                </c:pt>
              </c:numCache>
            </c:numRef>
          </c:val>
          <c:extLst xmlns:c16r2="http://schemas.microsoft.com/office/drawing/2015/06/chart">
            <c:ext xmlns:c16="http://schemas.microsoft.com/office/drawing/2014/chart" uri="{C3380CC4-5D6E-409C-BE32-E72D297353CC}">
              <c16:uniqueId val="{00000001-D5E1-4021-9278-3C87D543D965}"/>
            </c:ext>
          </c:extLst>
        </c:ser>
        <c:dLbls>
          <c:showLegendKey val="0"/>
          <c:showVal val="0"/>
          <c:showCatName val="0"/>
          <c:showSerName val="0"/>
          <c:showPercent val="0"/>
          <c:showBubbleSize val="0"/>
        </c:dLbls>
        <c:axId val="66244608"/>
        <c:axId val="64016320"/>
      </c:radarChart>
      <c:catAx>
        <c:axId val="66244608"/>
        <c:scaling>
          <c:orientation val="minMax"/>
        </c:scaling>
        <c:delete val="0"/>
        <c:axPos val="b"/>
        <c:majorGridlines>
          <c:spPr>
            <a:ln w="6350">
              <a:noFill/>
            </a:ln>
          </c:spPr>
        </c:majorGridlines>
        <c:numFmt formatCode="General" sourceLinked="1"/>
        <c:majorTickMark val="out"/>
        <c:minorTickMark val="none"/>
        <c:tickLblPos val="nextTo"/>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16320"/>
        <c:crosses val="autoZero"/>
        <c:auto val="0"/>
        <c:lblAlgn val="ctr"/>
        <c:lblOffset val="100"/>
        <c:noMultiLvlLbl val="0"/>
      </c:catAx>
      <c:valAx>
        <c:axId val="64016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244608"/>
        <c:crosses val="autoZero"/>
        <c:crossBetween val="between"/>
      </c:valAx>
      <c:spPr>
        <a:noFill/>
        <a:ln w="25400">
          <a:noFill/>
        </a:ln>
      </c:spPr>
    </c:plotArea>
    <c:legend>
      <c:legendPos val="r"/>
      <c:layout>
        <c:manualLayout>
          <c:xMode val="edge"/>
          <c:yMode val="edge"/>
          <c:x val="0.32442748091603052"/>
          <c:y val="0.11965811965811966"/>
          <c:w val="0.3568702290076336"/>
          <c:h val="6.2678062678062682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uk-UA"/>
              <a:t>ДЕМОГРАФІЧНА</a:t>
            </a:r>
            <a:r>
              <a:rPr lang="uk-UA" baseline="0"/>
              <a:t> ПІРАМІДА кОРЮКІВСЬКОЇ тг</a:t>
            </a:r>
            <a:endParaRPr lang="uk-UA"/>
          </a:p>
        </c:rich>
      </c:tx>
      <c:overlay val="0"/>
      <c:spPr>
        <a:noFill/>
        <a:ln w="25400">
          <a:noFill/>
        </a:ln>
      </c:spPr>
    </c:title>
    <c:autoTitleDeleted val="0"/>
    <c:plotArea>
      <c:layout>
        <c:manualLayout>
          <c:layoutTarget val="inner"/>
          <c:xMode val="edge"/>
          <c:yMode val="edge"/>
          <c:x val="0.14916589353823229"/>
          <c:y val="0.23001992653140196"/>
          <c:w val="0.85083410646176783"/>
          <c:h val="0.7699800734685992"/>
        </c:manualLayout>
      </c:layout>
      <c:barChart>
        <c:barDir val="bar"/>
        <c:grouping val="stacked"/>
        <c:varyColors val="0"/>
        <c:ser>
          <c:idx val="0"/>
          <c:order val="0"/>
          <c:tx>
            <c:strRef>
              <c:f>'1.2.3.'!$B$3</c:f>
              <c:strCache>
                <c:ptCount val="1"/>
                <c:pt idx="0">
                  <c:v>Чоловіки</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'1.2.3.'!$A$4:$A$18</c:f>
              <c:strCache>
                <c:ptCount val="15"/>
                <c:pt idx="0">
                  <c:v>0-5.</c:v>
                </c:pt>
                <c:pt idx="1">
                  <c:v>6-10.</c:v>
                </c:pt>
                <c:pt idx="2">
                  <c:v>11-15.</c:v>
                </c:pt>
                <c:pt idx="3">
                  <c:v>16-20.</c:v>
                </c:pt>
                <c:pt idx="4">
                  <c:v>21-25.</c:v>
                </c:pt>
                <c:pt idx="5">
                  <c:v>26-30.</c:v>
                </c:pt>
                <c:pt idx="6">
                  <c:v>31-35.</c:v>
                </c:pt>
                <c:pt idx="7">
                  <c:v>36-40.</c:v>
                </c:pt>
                <c:pt idx="8">
                  <c:v>41-45.</c:v>
                </c:pt>
                <c:pt idx="9">
                  <c:v>46-50.</c:v>
                </c:pt>
                <c:pt idx="10">
                  <c:v>51-55.</c:v>
                </c:pt>
                <c:pt idx="11">
                  <c:v>56-60.</c:v>
                </c:pt>
                <c:pt idx="12">
                  <c:v>61-65.</c:v>
                </c:pt>
                <c:pt idx="13">
                  <c:v>66-69.</c:v>
                </c:pt>
                <c:pt idx="14">
                  <c:v>70-старше</c:v>
                </c:pt>
              </c:strCache>
            </c:strRef>
          </c:cat>
          <c:val>
            <c:numRef>
              <c:f>'1.2.3.'!$B$4:$B$18</c:f>
              <c:numCache>
                <c:formatCode>#,##0;#,##0</c:formatCode>
                <c:ptCount val="15"/>
                <c:pt idx="0">
                  <c:v>-544</c:v>
                </c:pt>
                <c:pt idx="1">
                  <c:v>-627</c:v>
                </c:pt>
                <c:pt idx="2">
                  <c:v>-602</c:v>
                </c:pt>
                <c:pt idx="3">
                  <c:v>-543</c:v>
                </c:pt>
                <c:pt idx="4">
                  <c:v>-581</c:v>
                </c:pt>
                <c:pt idx="5">
                  <c:v>-790</c:v>
                </c:pt>
                <c:pt idx="6">
                  <c:v>-824</c:v>
                </c:pt>
                <c:pt idx="7">
                  <c:v>-683</c:v>
                </c:pt>
                <c:pt idx="8">
                  <c:v>-737</c:v>
                </c:pt>
                <c:pt idx="9">
                  <c:v>-688</c:v>
                </c:pt>
                <c:pt idx="10">
                  <c:v>-704</c:v>
                </c:pt>
                <c:pt idx="11">
                  <c:v>-730</c:v>
                </c:pt>
                <c:pt idx="12">
                  <c:v>-651</c:v>
                </c:pt>
                <c:pt idx="13">
                  <c:v>-408</c:v>
                </c:pt>
                <c:pt idx="14">
                  <c:v>-759</c:v>
                </c:pt>
              </c:numCache>
            </c:numRef>
          </c:val>
          <c:extLst xmlns:c16r2="http://schemas.microsoft.com/office/drawing/2015/06/chart">
            <c:ext xmlns:c16="http://schemas.microsoft.com/office/drawing/2014/chart" uri="{C3380CC4-5D6E-409C-BE32-E72D297353CC}">
              <c16:uniqueId val="{00000000-5495-49E0-922C-DF7E5AD88E5B}"/>
            </c:ext>
          </c:extLst>
        </c:ser>
        <c:ser>
          <c:idx val="1"/>
          <c:order val="1"/>
          <c:tx>
            <c:strRef>
              <c:f>'1.2.3.'!$C$3</c:f>
              <c:strCache>
                <c:ptCount val="1"/>
                <c:pt idx="0">
                  <c:v>Жінки</c:v>
                </c:pt>
              </c:strCache>
            </c:strRef>
          </c:tx>
          <c:spPr>
            <a:solidFill>
              <a:srgbClr val="C0504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'1.2.3.'!$A$4:$A$18</c:f>
              <c:strCache>
                <c:ptCount val="15"/>
                <c:pt idx="0">
                  <c:v>0-5.</c:v>
                </c:pt>
                <c:pt idx="1">
                  <c:v>6-10.</c:v>
                </c:pt>
                <c:pt idx="2">
                  <c:v>11-15.</c:v>
                </c:pt>
                <c:pt idx="3">
                  <c:v>16-20.</c:v>
                </c:pt>
                <c:pt idx="4">
                  <c:v>21-25.</c:v>
                </c:pt>
                <c:pt idx="5">
                  <c:v>26-30.</c:v>
                </c:pt>
                <c:pt idx="6">
                  <c:v>31-35.</c:v>
                </c:pt>
                <c:pt idx="7">
                  <c:v>36-40.</c:v>
                </c:pt>
                <c:pt idx="8">
                  <c:v>41-45.</c:v>
                </c:pt>
                <c:pt idx="9">
                  <c:v>46-50.</c:v>
                </c:pt>
                <c:pt idx="10">
                  <c:v>51-55.</c:v>
                </c:pt>
                <c:pt idx="11">
                  <c:v>56-60.</c:v>
                </c:pt>
                <c:pt idx="12">
                  <c:v>61-65.</c:v>
                </c:pt>
                <c:pt idx="13">
                  <c:v>66-69.</c:v>
                </c:pt>
                <c:pt idx="14">
                  <c:v>70-старше</c:v>
                </c:pt>
              </c:strCache>
            </c:strRef>
          </c:cat>
          <c:val>
            <c:numRef>
              <c:f>'1.2.3.'!$C$4:$C$18</c:f>
              <c:numCache>
                <c:formatCode>General</c:formatCode>
                <c:ptCount val="15"/>
                <c:pt idx="0">
                  <c:v>529</c:v>
                </c:pt>
                <c:pt idx="1">
                  <c:v>612</c:v>
                </c:pt>
                <c:pt idx="2">
                  <c:v>583</c:v>
                </c:pt>
                <c:pt idx="3">
                  <c:v>564</c:v>
                </c:pt>
                <c:pt idx="4">
                  <c:v>539</c:v>
                </c:pt>
                <c:pt idx="5">
                  <c:v>687</c:v>
                </c:pt>
                <c:pt idx="6">
                  <c:v>747</c:v>
                </c:pt>
                <c:pt idx="7">
                  <c:v>749</c:v>
                </c:pt>
                <c:pt idx="8">
                  <c:v>787</c:v>
                </c:pt>
                <c:pt idx="9">
                  <c:v>763</c:v>
                </c:pt>
                <c:pt idx="10">
                  <c:v>768</c:v>
                </c:pt>
                <c:pt idx="11">
                  <c:v>832</c:v>
                </c:pt>
                <c:pt idx="12">
                  <c:v>831</c:v>
                </c:pt>
                <c:pt idx="13">
                  <c:v>620</c:v>
                </c:pt>
                <c:pt idx="14">
                  <c:v>1762</c:v>
                </c:pt>
              </c:numCache>
            </c:numRef>
          </c:val>
          <c:extLst xmlns:c16r2="http://schemas.microsoft.com/office/drawing/2015/06/chart">
            <c:ext xmlns:c16="http://schemas.microsoft.com/office/drawing/2014/chart" uri="{C3380CC4-5D6E-409C-BE32-E72D297353CC}">
              <c16:uniqueId val="{00000001-5495-49E0-922C-DF7E5AD88E5B}"/>
            </c:ext>
          </c:extLst>
        </c:ser>
        <c:dLbls>
          <c:showLegendKey val="0"/>
          <c:showVal val="1"/>
          <c:showCatName val="0"/>
          <c:showSerName val="0"/>
          <c:showPercent val="0"/>
          <c:showBubbleSize val="0"/>
        </c:dLbls>
        <c:gapWidth val="79"/>
        <c:overlap val="100"/>
        <c:axId val="66245120"/>
        <c:axId val="64018624"/>
      </c:barChart>
      <c:catAx>
        <c:axId val="66245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ru-RU"/>
          </a:p>
        </c:txPr>
        <c:crossAx val="64018624"/>
        <c:crosses val="autoZero"/>
        <c:auto val="1"/>
        <c:lblAlgn val="ctr"/>
        <c:lblOffset val="100"/>
        <c:noMultiLvlLbl val="0"/>
      </c:catAx>
      <c:valAx>
        <c:axId val="64018624"/>
        <c:scaling>
          <c:orientation val="minMax"/>
        </c:scaling>
        <c:delete val="1"/>
        <c:axPos val="b"/>
        <c:numFmt formatCode="#,##0;#,##0" sourceLinked="1"/>
        <c:majorTickMark val="out"/>
        <c:minorTickMark val="none"/>
        <c:tickLblPos val="none"/>
        <c:crossAx val="66245120"/>
        <c:crosses val="autoZero"/>
        <c:crossBetween val="between"/>
      </c:valAx>
      <c:spPr>
        <a:noFill/>
        <a:ln w="25400">
          <a:noFill/>
        </a:ln>
      </c:spPr>
    </c:plotArea>
    <c:legend>
      <c:legendPos val="r"/>
      <c:layout>
        <c:manualLayout>
          <c:xMode val="edge"/>
          <c:yMode val="edge"/>
          <c:x val="0.40606060606060607"/>
          <c:y val="0.107981220657277"/>
          <c:w val="0.18636363636363637"/>
          <c:h val="5.1643192488262914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a:t>Надходження</a:t>
            </a:r>
            <a:r>
              <a:rPr lang="uk-UA" baseline="0"/>
              <a:t> до бюджету Корюківської ТГ (%)</a:t>
            </a:r>
            <a:endParaRPr lang="uk-UA"/>
          </a:p>
        </c:rich>
      </c:tx>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8415348802431253"/>
          <c:y val="0.48449023484396175"/>
          <c:w val="0.454506481081282"/>
          <c:h val="0.5103610726268919"/>
        </c:manualLayout>
      </c:layout>
      <c:pie3DChart>
        <c:varyColors val="1"/>
        <c:ser>
          <c:idx val="0"/>
          <c:order val="0"/>
          <c:dPt>
            <c:idx val="0"/>
            <c:bubble3D val="0"/>
            <c:spPr>
              <a:solidFill>
                <a:srgbClr val="4F81BD"/>
              </a:solidFill>
              <a:ln w="25400">
                <a:solidFill>
                  <a:srgbClr val="FFFFFF"/>
                </a:solidFill>
                <a:prstDash val="solid"/>
              </a:ln>
            </c:spPr>
            <c:extLst xmlns:c16r2="http://schemas.microsoft.com/office/drawing/2015/06/chart">
              <c:ext xmlns:c16="http://schemas.microsoft.com/office/drawing/2014/chart" uri="{C3380CC4-5D6E-409C-BE32-E72D297353CC}">
                <c16:uniqueId val="{00000000-1C1C-4624-B349-E2CD43F29F32}"/>
              </c:ext>
            </c:extLst>
          </c:dPt>
          <c:dPt>
            <c:idx val="1"/>
            <c:bubble3D val="0"/>
            <c:spPr>
              <a:solidFill>
                <a:srgbClr val="C0504D"/>
              </a:solidFill>
              <a:ln w="25400">
                <a:solidFill>
                  <a:srgbClr val="FFFFFF"/>
                </a:solidFill>
                <a:prstDash val="solid"/>
              </a:ln>
            </c:spPr>
            <c:extLst xmlns:c16r2="http://schemas.microsoft.com/office/drawing/2015/06/chart">
              <c:ext xmlns:c16="http://schemas.microsoft.com/office/drawing/2014/chart" uri="{C3380CC4-5D6E-409C-BE32-E72D297353CC}">
                <c16:uniqueId val="{00000001-1C1C-4624-B349-E2CD43F29F32}"/>
              </c:ext>
            </c:extLst>
          </c:dPt>
          <c:dPt>
            <c:idx val="2"/>
            <c:bubble3D val="0"/>
            <c:spPr>
              <a:solidFill>
                <a:srgbClr val="9BBB59"/>
              </a:solidFill>
              <a:ln w="25400">
                <a:solidFill>
                  <a:srgbClr val="FFFFFF"/>
                </a:solidFill>
                <a:prstDash val="solid"/>
              </a:ln>
            </c:spPr>
            <c:extLst xmlns:c16r2="http://schemas.microsoft.com/office/drawing/2015/06/chart">
              <c:ext xmlns:c16="http://schemas.microsoft.com/office/drawing/2014/chart" uri="{C3380CC4-5D6E-409C-BE32-E72D297353CC}">
                <c16:uniqueId val="{00000002-1C1C-4624-B349-E2CD43F29F32}"/>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strRef>
              <c:f>'1.1.1 '!$A$22:$A$24</c:f>
              <c:strCache>
                <c:ptCount val="3"/>
                <c:pt idx="0">
                  <c:v>Податкові надходження</c:v>
                </c:pt>
                <c:pt idx="1">
                  <c:v>Трансфрти</c:v>
                </c:pt>
                <c:pt idx="2">
                  <c:v>інше</c:v>
                </c:pt>
              </c:strCache>
            </c:strRef>
          </c:cat>
          <c:val>
            <c:numRef>
              <c:f>'1.1.1 '!$B$22:$B$24</c:f>
              <c:numCache>
                <c:formatCode>General</c:formatCode>
                <c:ptCount val="3"/>
                <c:pt idx="0">
                  <c:v>124</c:v>
                </c:pt>
                <c:pt idx="1">
                  <c:v>62</c:v>
                </c:pt>
                <c:pt idx="2">
                  <c:v>11.8</c:v>
                </c:pt>
              </c:numCache>
            </c:numRef>
          </c:val>
          <c:extLst xmlns:c16r2="http://schemas.microsoft.com/office/drawing/2015/06/chart">
            <c:ext xmlns:c16="http://schemas.microsoft.com/office/drawing/2014/chart" uri="{C3380CC4-5D6E-409C-BE32-E72D297353CC}">
              <c16:uniqueId val="{00000003-1C1C-4624-B349-E2CD43F29F32}"/>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27296509927008022"/>
          <c:y val="0.92664637149767415"/>
          <c:w val="0.37744934779451284"/>
          <c:h val="4.7037886878054526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uk-UA"/>
              <a:t>Податкові</a:t>
            </a:r>
            <a:r>
              <a:rPr lang="uk-UA" baseline="0"/>
              <a:t> надходження</a:t>
            </a:r>
            <a:endParaRPr lang="uk-UA"/>
          </a:p>
        </c:rich>
      </c:tx>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pie3DChart>
        <c:varyColors val="1"/>
        <c:ser>
          <c:idx val="0"/>
          <c:order val="0"/>
          <c:dPt>
            <c:idx val="0"/>
            <c:bubble3D val="0"/>
            <c:spPr>
              <a:solidFill>
                <a:srgbClr val="4F81BD"/>
              </a:solidFill>
              <a:ln w="25400">
                <a:solidFill>
                  <a:srgbClr val="FFFFFF"/>
                </a:solidFill>
                <a:prstDash val="solid"/>
              </a:ln>
            </c:spPr>
            <c:extLst xmlns:c16r2="http://schemas.microsoft.com/office/drawing/2015/06/chart">
              <c:ext xmlns:c16="http://schemas.microsoft.com/office/drawing/2014/chart" uri="{C3380CC4-5D6E-409C-BE32-E72D297353CC}">
                <c16:uniqueId val="{00000000-4D3E-47CA-8CF5-463B80134228}"/>
              </c:ext>
            </c:extLst>
          </c:dPt>
          <c:dPt>
            <c:idx val="1"/>
            <c:bubble3D val="0"/>
            <c:spPr>
              <a:solidFill>
                <a:srgbClr val="C0504D"/>
              </a:solidFill>
              <a:ln w="25400">
                <a:solidFill>
                  <a:srgbClr val="FFFFFF"/>
                </a:solidFill>
                <a:prstDash val="solid"/>
              </a:ln>
            </c:spPr>
            <c:extLst xmlns:c16r2="http://schemas.microsoft.com/office/drawing/2015/06/chart">
              <c:ext xmlns:c16="http://schemas.microsoft.com/office/drawing/2014/chart" uri="{C3380CC4-5D6E-409C-BE32-E72D297353CC}">
                <c16:uniqueId val="{00000001-4D3E-47CA-8CF5-463B80134228}"/>
              </c:ext>
            </c:extLst>
          </c:dPt>
          <c:dPt>
            <c:idx val="2"/>
            <c:bubble3D val="0"/>
            <c:spPr>
              <a:solidFill>
                <a:srgbClr val="9BBB59"/>
              </a:solidFill>
              <a:ln w="25400">
                <a:solidFill>
                  <a:srgbClr val="FFFFFF"/>
                </a:solidFill>
                <a:prstDash val="solid"/>
              </a:ln>
            </c:spPr>
            <c:extLst xmlns:c16r2="http://schemas.microsoft.com/office/drawing/2015/06/chart">
              <c:ext xmlns:c16="http://schemas.microsoft.com/office/drawing/2014/chart" uri="{C3380CC4-5D6E-409C-BE32-E72D297353CC}">
                <c16:uniqueId val="{00000002-4D3E-47CA-8CF5-463B80134228}"/>
              </c:ext>
            </c:extLst>
          </c:dPt>
          <c:dPt>
            <c:idx val="3"/>
            <c:bubble3D val="0"/>
            <c:spPr>
              <a:solidFill>
                <a:srgbClr val="8064A2"/>
              </a:solidFill>
              <a:ln w="25400">
                <a:solidFill>
                  <a:srgbClr val="FFFFFF"/>
                </a:solidFill>
                <a:prstDash val="solid"/>
              </a:ln>
            </c:spPr>
            <c:extLst xmlns:c16r2="http://schemas.microsoft.com/office/drawing/2015/06/chart">
              <c:ext xmlns:c16="http://schemas.microsoft.com/office/drawing/2014/chart" uri="{C3380CC4-5D6E-409C-BE32-E72D297353CC}">
                <c16:uniqueId val="{00000003-4D3E-47CA-8CF5-463B80134228}"/>
              </c:ext>
            </c:extLst>
          </c:dPt>
          <c:dPt>
            <c:idx val="4"/>
            <c:bubble3D val="0"/>
            <c:spPr>
              <a:solidFill>
                <a:srgbClr val="4BACC6"/>
              </a:solidFill>
              <a:ln w="25400">
                <a:solidFill>
                  <a:srgbClr val="FFFFFF"/>
                </a:solidFill>
                <a:prstDash val="solid"/>
              </a:ln>
            </c:spPr>
            <c:extLst xmlns:c16r2="http://schemas.microsoft.com/office/drawing/2015/06/chart">
              <c:ext xmlns:c16="http://schemas.microsoft.com/office/drawing/2014/chart" uri="{C3380CC4-5D6E-409C-BE32-E72D297353CC}">
                <c16:uniqueId val="{00000004-4D3E-47CA-8CF5-463B80134228}"/>
              </c:ext>
            </c:extLst>
          </c:dPt>
          <c:dPt>
            <c:idx val="5"/>
            <c:bubble3D val="0"/>
            <c:spPr>
              <a:solidFill>
                <a:srgbClr val="F79646"/>
              </a:solidFill>
              <a:ln w="25400">
                <a:solidFill>
                  <a:srgbClr val="FFFFFF"/>
                </a:solidFill>
                <a:prstDash val="solid"/>
              </a:ln>
            </c:spPr>
            <c:extLst xmlns:c16r2="http://schemas.microsoft.com/office/drawing/2015/06/chart">
              <c:ext xmlns:c16="http://schemas.microsoft.com/office/drawing/2014/chart" uri="{C3380CC4-5D6E-409C-BE32-E72D297353CC}">
                <c16:uniqueId val="{00000005-4D3E-47CA-8CF5-463B80134228}"/>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6-4D3E-47CA-8CF5-463B80134228}"/>
              </c:ext>
            </c:extLst>
          </c:dPt>
          <c:dPt>
            <c:idx val="7"/>
            <c:bubble3D val="0"/>
            <c:spPr>
              <a:solidFill>
                <a:schemeClr val="accent2">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4D3E-47CA-8CF5-463B80134228}"/>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'1.1.1 '!$A$31:$A$38</c:f>
              <c:strCache>
                <c:ptCount val="8"/>
                <c:pt idx="0">
                  <c:v>Прибутковий податок з громадян/ Податок з доходів фізичних осіб</c:v>
                </c:pt>
                <c:pt idx="1">
                  <c:v>Єдиний податок(крім с/г виробників)</c:v>
                </c:pt>
                <c:pt idx="2">
                  <c:v>Єдиний податок від с/г виробників</c:v>
                </c:pt>
                <c:pt idx="3">
                  <c:v>Доходи від відчуження нерухомості та землі</c:v>
                </c:pt>
                <c:pt idx="4">
                  <c:v>Плата за землю</c:v>
                </c:pt>
                <c:pt idx="5">
                  <c:v>Податок на нерухомість</c:v>
                </c:pt>
                <c:pt idx="6">
                  <c:v>Акцизний збір</c:v>
                </c:pt>
                <c:pt idx="7">
                  <c:v>Інші місцеві податки та збори</c:v>
                </c:pt>
              </c:strCache>
            </c:strRef>
          </c:cat>
          <c:val>
            <c:numRef>
              <c:f>'1.1.1 '!$B$31:$B$38</c:f>
              <c:numCache>
                <c:formatCode>General</c:formatCode>
                <c:ptCount val="8"/>
                <c:pt idx="0">
                  <c:v>75.7</c:v>
                </c:pt>
                <c:pt idx="1">
                  <c:v>11.3</c:v>
                </c:pt>
                <c:pt idx="2">
                  <c:v>1.1000000000000001</c:v>
                </c:pt>
                <c:pt idx="3">
                  <c:v>4.5</c:v>
                </c:pt>
                <c:pt idx="4">
                  <c:v>18.399999999999999</c:v>
                </c:pt>
                <c:pt idx="5">
                  <c:v>2.2999999999999998</c:v>
                </c:pt>
                <c:pt idx="6">
                  <c:v>8.3000000000000007</c:v>
                </c:pt>
                <c:pt idx="7">
                  <c:v>0.1</c:v>
                </c:pt>
              </c:numCache>
            </c:numRef>
          </c:val>
          <c:extLst xmlns:c16r2="http://schemas.microsoft.com/office/drawing/2015/06/chart">
            <c:ext xmlns:c16="http://schemas.microsoft.com/office/drawing/2014/chart" uri="{C3380CC4-5D6E-409C-BE32-E72D297353CC}">
              <c16:uniqueId val="{00000008-4D3E-47CA-8CF5-463B80134228}"/>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7.xml"/><Relationship Id="rId4" Type="http://schemas.openxmlformats.org/officeDocument/2006/relationships/chart" Target="../charts/chart3.xml"/><Relationship Id="rId9"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9.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11</xdr:col>
      <xdr:colOff>47625</xdr:colOff>
      <xdr:row>19</xdr:row>
      <xdr:rowOff>123825</xdr:rowOff>
    </xdr:from>
    <xdr:to>
      <xdr:col>16</xdr:col>
      <xdr:colOff>501316</xdr:colOff>
      <xdr:row>21</xdr:row>
      <xdr:rowOff>0</xdr:rowOff>
    </xdr:to>
    <xdr:graphicFrame macro="">
      <xdr:nvGraphicFramePr>
        <xdr:cNvPr id="1027" name="Діагра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145</xdr:row>
      <xdr:rowOff>601579</xdr:rowOff>
    </xdr:from>
    <xdr:to>
      <xdr:col>16</xdr:col>
      <xdr:colOff>452027</xdr:colOff>
      <xdr:row>146</xdr:row>
      <xdr:rowOff>1647825</xdr:rowOff>
    </xdr:to>
    <xdr:pic>
      <xdr:nvPicPr>
        <xdr:cNvPr id="1028" name="Рисунок 8"/>
        <xdr:cNvPicPr>
          <a:picLocks noChangeAspect="1"/>
        </xdr:cNvPicPr>
      </xdr:nvPicPr>
      <xdr:blipFill>
        <a:blip xmlns:r="http://schemas.openxmlformats.org/officeDocument/2006/relationships" r:embed="rId2" cstate="print"/>
        <a:srcRect l="22890" t="20288" r="2199" b="8295"/>
        <a:stretch>
          <a:fillRect/>
        </a:stretch>
      </xdr:blipFill>
      <xdr:spPr bwMode="auto">
        <a:xfrm>
          <a:off x="20452180" y="232690737"/>
          <a:ext cx="3810843" cy="2379746"/>
        </a:xfrm>
        <a:prstGeom prst="rect">
          <a:avLst/>
        </a:prstGeom>
        <a:noFill/>
        <a:ln w="9525">
          <a:noFill/>
          <a:miter lim="800000"/>
          <a:headEnd/>
          <a:tailEnd/>
        </a:ln>
      </xdr:spPr>
    </xdr:pic>
    <xdr:clientData/>
  </xdr:twoCellAnchor>
  <xdr:twoCellAnchor>
    <xdr:from>
      <xdr:col>4</xdr:col>
      <xdr:colOff>2807368</xdr:colOff>
      <xdr:row>170</xdr:row>
      <xdr:rowOff>10025</xdr:rowOff>
    </xdr:from>
    <xdr:to>
      <xdr:col>8</xdr:col>
      <xdr:colOff>782052</xdr:colOff>
      <xdr:row>186</xdr:row>
      <xdr:rowOff>40104</xdr:rowOff>
    </xdr:to>
    <xdr:graphicFrame macro="">
      <xdr:nvGraphicFramePr>
        <xdr:cNvPr id="1029" name="Діагра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209550</xdr:colOff>
      <xdr:row>170</xdr:row>
      <xdr:rowOff>40106</xdr:rowOff>
    </xdr:from>
    <xdr:to>
      <xdr:col>4</xdr:col>
      <xdr:colOff>2386263</xdr:colOff>
      <xdr:row>186</xdr:row>
      <xdr:rowOff>66676</xdr:rowOff>
    </xdr:to>
    <xdr:graphicFrame macro="">
      <xdr:nvGraphicFramePr>
        <xdr:cNvPr id="1030" name="Діагра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2686050</xdr:colOff>
      <xdr:row>188</xdr:row>
      <xdr:rowOff>57150</xdr:rowOff>
    </xdr:from>
    <xdr:to>
      <xdr:col>7</xdr:col>
      <xdr:colOff>714375</xdr:colOff>
      <xdr:row>200</xdr:row>
      <xdr:rowOff>114300</xdr:rowOff>
    </xdr:to>
    <xdr:graphicFrame macro="">
      <xdr:nvGraphicFramePr>
        <xdr:cNvPr id="1031" name="Діагра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21</xdr:row>
      <xdr:rowOff>0</xdr:rowOff>
    </xdr:from>
    <xdr:to>
      <xdr:col>16</xdr:col>
      <xdr:colOff>441158</xdr:colOff>
      <xdr:row>21</xdr:row>
      <xdr:rowOff>2628900</xdr:rowOff>
    </xdr:to>
    <xdr:graphicFrame macro="">
      <xdr:nvGraphicFramePr>
        <xdr:cNvPr id="1032" name="Діагра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152400</xdr:colOff>
      <xdr:row>188</xdr:row>
      <xdr:rowOff>76200</xdr:rowOff>
    </xdr:from>
    <xdr:to>
      <xdr:col>4</xdr:col>
      <xdr:colOff>2552700</xdr:colOff>
      <xdr:row>200</xdr:row>
      <xdr:rowOff>180975</xdr:rowOff>
    </xdr:to>
    <xdr:graphicFrame macro="">
      <xdr:nvGraphicFramePr>
        <xdr:cNvPr id="103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11</xdr:col>
      <xdr:colOff>130342</xdr:colOff>
      <xdr:row>101</xdr:row>
      <xdr:rowOff>401053</xdr:rowOff>
    </xdr:from>
    <xdr:to>
      <xdr:col>15</xdr:col>
      <xdr:colOff>601579</xdr:colOff>
      <xdr:row>105</xdr:row>
      <xdr:rowOff>178568</xdr:rowOff>
    </xdr:to>
    <xdr:pic>
      <xdr:nvPicPr>
        <xdr:cNvPr id="15" name="Рисунок 14"/>
        <xdr:cNvPicPr/>
      </xdr:nvPicPr>
      <xdr:blipFill rotWithShape="1">
        <a:blip xmlns:r="http://schemas.openxmlformats.org/officeDocument/2006/relationships" r:embed="rId8"/>
        <a:srcRect l="27859" t="13888" r="33505" b="36321"/>
        <a:stretch/>
      </xdr:blipFill>
      <xdr:spPr bwMode="auto">
        <a:xfrm>
          <a:off x="21195631" y="167720211"/>
          <a:ext cx="3158290" cy="225401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120315</xdr:colOff>
      <xdr:row>105</xdr:row>
      <xdr:rowOff>1062789</xdr:rowOff>
    </xdr:from>
    <xdr:to>
      <xdr:col>15</xdr:col>
      <xdr:colOff>641683</xdr:colOff>
      <xdr:row>110</xdr:row>
      <xdr:rowOff>525980</xdr:rowOff>
    </xdr:to>
    <xdr:pic>
      <xdr:nvPicPr>
        <xdr:cNvPr id="16" name="Рисунок 15"/>
        <xdr:cNvPicPr/>
      </xdr:nvPicPr>
      <xdr:blipFill rotWithShape="1">
        <a:blip xmlns:r="http://schemas.openxmlformats.org/officeDocument/2006/relationships" r:embed="rId9"/>
        <a:srcRect l="27321" t="14843" r="30002" b="33433"/>
        <a:stretch/>
      </xdr:blipFill>
      <xdr:spPr bwMode="auto">
        <a:xfrm>
          <a:off x="21185604" y="170858447"/>
          <a:ext cx="3208421" cy="2320691"/>
        </a:xfrm>
        <a:prstGeom prst="rect">
          <a:avLst/>
        </a:prstGeom>
        <a:ln>
          <a:noFill/>
        </a:ln>
        <a:extLst>
          <a:ext uri="{53640926-AAD7-44D8-BBD7-CCE9431645EC}">
            <a14:shadowObscured xmlns:a14="http://schemas.microsoft.com/office/drawing/2010/main"/>
          </a:ext>
        </a:extLst>
      </xdr:spPr>
    </xdr:pic>
    <xdr:clientData/>
  </xdr:twoCellAnchor>
  <xdr:twoCellAnchor>
    <xdr:from>
      <xdr:col>11</xdr:col>
      <xdr:colOff>0</xdr:colOff>
      <xdr:row>66</xdr:row>
      <xdr:rowOff>0</xdr:rowOff>
    </xdr:from>
    <xdr:to>
      <xdr:col>20</xdr:col>
      <xdr:colOff>240631</xdr:colOff>
      <xdr:row>67</xdr:row>
      <xdr:rowOff>1581150</xdr:rowOff>
    </xdr:to>
    <xdr:graphicFrame macro="">
      <xdr:nvGraphicFramePr>
        <xdr:cNvPr id="18"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cdr:x>
      <cdr:y>0.1251</cdr:y>
    </cdr:from>
    <cdr:to>
      <cdr:x>0</cdr:x>
      <cdr:y>0.12365</cdr:y>
    </cdr:to>
    <cdr:sp macro="" textlink="">
      <cdr:nvSpPr>
        <cdr:cNvPr id="2" name="Oval 4">
          <a:extLst xmlns:a="http://schemas.openxmlformats.org/drawingml/2006/main"/>
        </cdr:cNvPr>
        <cdr:cNvSpPr/>
      </cdr:nvSpPr>
      <cdr:spPr>
        <a:xfrm xmlns:a="http://schemas.openxmlformats.org/drawingml/2006/main">
          <a:off x="0" y="397409"/>
          <a:ext cx="1506220" cy="401955"/>
        </a:xfrm>
        <a:prstGeom xmlns:a="http://schemas.openxmlformats.org/drawingml/2006/main" prst="ellipse">
          <a:avLst/>
        </a:prstGeom>
        <a:noFill xmlns:a="http://schemas.openxmlformats.org/drawingml/2006/main"/>
        <a:ln xmlns:a="http://schemas.openxmlformats.org/drawingml/2006/main" w="762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p xmlns:a="http://schemas.openxmlformats.org/drawingml/2006/main">
          <a:endParaRPr lang="ru-RU"/>
        </a:p>
      </cdr:txBody>
    </cdr:sp>
  </cdr:relSizeAnchor>
</c:userShapes>
</file>

<file path=xl/drawings/drawing11.xml><?xml version="1.0" encoding="utf-8"?>
<xdr:wsDr xmlns:xdr="http://schemas.openxmlformats.org/drawingml/2006/spreadsheetDrawing" xmlns:a="http://schemas.openxmlformats.org/drawingml/2006/main">
  <xdr:twoCellAnchor>
    <xdr:from>
      <xdr:col>2</xdr:col>
      <xdr:colOff>323850</xdr:colOff>
      <xdr:row>1</xdr:row>
      <xdr:rowOff>47625</xdr:rowOff>
    </xdr:from>
    <xdr:to>
      <xdr:col>9</xdr:col>
      <xdr:colOff>504825</xdr:colOff>
      <xdr:row>17</xdr:row>
      <xdr:rowOff>76200</xdr:rowOff>
    </xdr:to>
    <xdr:graphicFrame macro="">
      <xdr:nvGraphicFramePr>
        <xdr:cNvPr id="37889"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125640</xdr:colOff>
      <xdr:row>22</xdr:row>
      <xdr:rowOff>153307</xdr:rowOff>
    </xdr:from>
    <xdr:to>
      <xdr:col>5</xdr:col>
      <xdr:colOff>1078140</xdr:colOff>
      <xdr:row>38</xdr:row>
      <xdr:rowOff>454</xdr:rowOff>
    </xdr:to>
    <xdr:graphicFrame macro="">
      <xdr:nvGraphicFramePr>
        <xdr:cNvPr id="39937"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106590</xdr:colOff>
      <xdr:row>22</xdr:row>
      <xdr:rowOff>144690</xdr:rowOff>
    </xdr:from>
    <xdr:to>
      <xdr:col>11</xdr:col>
      <xdr:colOff>468540</xdr:colOff>
      <xdr:row>37</xdr:row>
      <xdr:rowOff>173264</xdr:rowOff>
    </xdr:to>
    <xdr:graphicFrame macro="">
      <xdr:nvGraphicFramePr>
        <xdr:cNvPr id="39938"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304800</xdr:colOff>
      <xdr:row>6</xdr:row>
      <xdr:rowOff>171450</xdr:rowOff>
    </xdr:from>
    <xdr:to>
      <xdr:col>9</xdr:col>
      <xdr:colOff>0</xdr:colOff>
      <xdr:row>16</xdr:row>
      <xdr:rowOff>123825</xdr:rowOff>
    </xdr:to>
    <xdr:graphicFrame macro="">
      <xdr:nvGraphicFramePr>
        <xdr:cNvPr id="43009"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152400</xdr:colOff>
      <xdr:row>4</xdr:row>
      <xdr:rowOff>85725</xdr:rowOff>
    </xdr:from>
    <xdr:to>
      <xdr:col>21</xdr:col>
      <xdr:colOff>228600</xdr:colOff>
      <xdr:row>25</xdr:row>
      <xdr:rowOff>76200</xdr:rowOff>
    </xdr:to>
    <xdr:pic>
      <xdr:nvPicPr>
        <xdr:cNvPr id="45057" name="Рисунок 1"/>
        <xdr:cNvPicPr>
          <a:picLocks noChangeAspect="1"/>
        </xdr:cNvPicPr>
      </xdr:nvPicPr>
      <xdr:blipFill>
        <a:blip xmlns:r="http://schemas.openxmlformats.org/officeDocument/2006/relationships" r:embed="rId1" cstate="print"/>
        <a:srcRect/>
        <a:stretch>
          <a:fillRect/>
        </a:stretch>
      </xdr:blipFill>
      <xdr:spPr bwMode="auto">
        <a:xfrm>
          <a:off x="12363450" y="990600"/>
          <a:ext cx="8191500" cy="3971925"/>
        </a:xfrm>
        <a:prstGeom prst="rect">
          <a:avLst/>
        </a:prstGeom>
        <a:noFill/>
        <a:ln w="9525">
          <a:noFill/>
          <a:miter lim="800000"/>
          <a:headEnd/>
          <a:tailEnd/>
        </a:ln>
      </xdr:spPr>
    </xdr:pic>
    <xdr:clientData/>
  </xdr:twoCellAnchor>
  <xdr:twoCellAnchor>
    <xdr:from>
      <xdr:col>0</xdr:col>
      <xdr:colOff>771525</xdr:colOff>
      <xdr:row>16</xdr:row>
      <xdr:rowOff>133350</xdr:rowOff>
    </xdr:from>
    <xdr:to>
      <xdr:col>2</xdr:col>
      <xdr:colOff>276225</xdr:colOff>
      <xdr:row>31</xdr:row>
      <xdr:rowOff>161925</xdr:rowOff>
    </xdr:to>
    <xdr:graphicFrame macro="">
      <xdr:nvGraphicFramePr>
        <xdr:cNvPr id="45058"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800100</xdr:colOff>
      <xdr:row>15</xdr:row>
      <xdr:rowOff>180975</xdr:rowOff>
    </xdr:from>
    <xdr:to>
      <xdr:col>6</xdr:col>
      <xdr:colOff>238125</xdr:colOff>
      <xdr:row>31</xdr:row>
      <xdr:rowOff>76200</xdr:rowOff>
    </xdr:to>
    <xdr:graphicFrame macro="">
      <xdr:nvGraphicFramePr>
        <xdr:cNvPr id="45059"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409575</xdr:colOff>
      <xdr:row>67</xdr:row>
      <xdr:rowOff>171450</xdr:rowOff>
    </xdr:from>
    <xdr:to>
      <xdr:col>9</xdr:col>
      <xdr:colOff>180975</xdr:colOff>
      <xdr:row>83</xdr:row>
      <xdr:rowOff>19050</xdr:rowOff>
    </xdr:to>
    <xdr:graphicFrame macro="">
      <xdr:nvGraphicFramePr>
        <xdr:cNvPr id="48129"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38100</xdr:colOff>
      <xdr:row>78</xdr:row>
      <xdr:rowOff>85725</xdr:rowOff>
    </xdr:from>
    <xdr:to>
      <xdr:col>9</xdr:col>
      <xdr:colOff>485775</xdr:colOff>
      <xdr:row>93</xdr:row>
      <xdr:rowOff>114300</xdr:rowOff>
    </xdr:to>
    <xdr:graphicFrame macro="">
      <xdr:nvGraphicFramePr>
        <xdr:cNvPr id="50177"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78</xdr:row>
      <xdr:rowOff>123825</xdr:rowOff>
    </xdr:from>
    <xdr:to>
      <xdr:col>2</xdr:col>
      <xdr:colOff>295275</xdr:colOff>
      <xdr:row>93</xdr:row>
      <xdr:rowOff>152400</xdr:rowOff>
    </xdr:to>
    <xdr:graphicFrame macro="">
      <xdr:nvGraphicFramePr>
        <xdr:cNvPr id="50178"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21</xdr:row>
      <xdr:rowOff>171450</xdr:rowOff>
    </xdr:from>
    <xdr:to>
      <xdr:col>3</xdr:col>
      <xdr:colOff>390525</xdr:colOff>
      <xdr:row>42</xdr:row>
      <xdr:rowOff>19050</xdr:rowOff>
    </xdr:to>
    <xdr:graphicFrame macro="">
      <xdr:nvGraphicFramePr>
        <xdr:cNvPr id="53249"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19</xdr:row>
      <xdr:rowOff>0</xdr:rowOff>
    </xdr:from>
    <xdr:to>
      <xdr:col>6</xdr:col>
      <xdr:colOff>495300</xdr:colOff>
      <xdr:row>53</xdr:row>
      <xdr:rowOff>133350</xdr:rowOff>
    </xdr:to>
    <xdr:graphicFrame macro="">
      <xdr:nvGraphicFramePr>
        <xdr:cNvPr id="55297"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20</xdr:row>
      <xdr:rowOff>0</xdr:rowOff>
    </xdr:from>
    <xdr:to>
      <xdr:col>10</xdr:col>
      <xdr:colOff>923925</xdr:colOff>
      <xdr:row>35</xdr:row>
      <xdr:rowOff>28575</xdr:rowOff>
    </xdr:to>
    <xdr:graphicFrame macro="">
      <xdr:nvGraphicFramePr>
        <xdr:cNvPr id="55298"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257175</xdr:colOff>
      <xdr:row>24</xdr:row>
      <xdr:rowOff>9525</xdr:rowOff>
    </xdr:from>
    <xdr:to>
      <xdr:col>8</xdr:col>
      <xdr:colOff>400050</xdr:colOff>
      <xdr:row>41</xdr:row>
      <xdr:rowOff>104775</xdr:rowOff>
    </xdr:to>
    <xdr:graphicFrame macro="">
      <xdr:nvGraphicFramePr>
        <xdr:cNvPr id="58369"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771525</xdr:colOff>
      <xdr:row>19</xdr:row>
      <xdr:rowOff>95250</xdr:rowOff>
    </xdr:from>
    <xdr:to>
      <xdr:col>9</xdr:col>
      <xdr:colOff>571500</xdr:colOff>
      <xdr:row>39</xdr:row>
      <xdr:rowOff>66675</xdr:rowOff>
    </xdr:to>
    <xdr:graphicFrame macro="">
      <xdr:nvGraphicFramePr>
        <xdr:cNvPr id="819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49892</xdr:colOff>
      <xdr:row>19</xdr:row>
      <xdr:rowOff>82095</xdr:rowOff>
    </xdr:from>
    <xdr:to>
      <xdr:col>17</xdr:col>
      <xdr:colOff>532946</xdr:colOff>
      <xdr:row>36</xdr:row>
      <xdr:rowOff>201385</xdr:rowOff>
    </xdr:to>
    <xdr:graphicFrame macro="">
      <xdr:nvGraphicFramePr>
        <xdr:cNvPr id="8194"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451757</xdr:colOff>
      <xdr:row>39</xdr:row>
      <xdr:rowOff>66675</xdr:rowOff>
    </xdr:from>
    <xdr:to>
      <xdr:col>4</xdr:col>
      <xdr:colOff>224064</xdr:colOff>
      <xdr:row>56</xdr:row>
      <xdr:rowOff>171450</xdr:rowOff>
    </xdr:to>
    <xdr:graphicFrame macro="">
      <xdr:nvGraphicFramePr>
        <xdr:cNvPr id="8195"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21772</xdr:colOff>
      <xdr:row>39</xdr:row>
      <xdr:rowOff>19503</xdr:rowOff>
    </xdr:from>
    <xdr:to>
      <xdr:col>1</xdr:col>
      <xdr:colOff>40822</xdr:colOff>
      <xdr:row>52</xdr:row>
      <xdr:rowOff>133803</xdr:rowOff>
    </xdr:to>
    <xdr:graphicFrame macro="">
      <xdr:nvGraphicFramePr>
        <xdr:cNvPr id="8196" name="Діагра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748393</xdr:colOff>
      <xdr:row>4</xdr:row>
      <xdr:rowOff>85726</xdr:rowOff>
    </xdr:from>
    <xdr:to>
      <xdr:col>12</xdr:col>
      <xdr:colOff>77108</xdr:colOff>
      <xdr:row>18</xdr:row>
      <xdr:rowOff>189140</xdr:rowOff>
    </xdr:to>
    <xdr:graphicFrame macro="">
      <xdr:nvGraphicFramePr>
        <xdr:cNvPr id="8197" name="Діагра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47625</xdr:colOff>
      <xdr:row>1</xdr:row>
      <xdr:rowOff>219075</xdr:rowOff>
    </xdr:from>
    <xdr:to>
      <xdr:col>14</xdr:col>
      <xdr:colOff>352425</xdr:colOff>
      <xdr:row>12</xdr:row>
      <xdr:rowOff>85725</xdr:rowOff>
    </xdr:to>
    <xdr:graphicFrame macro="">
      <xdr:nvGraphicFramePr>
        <xdr:cNvPr id="60417"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428625</xdr:colOff>
      <xdr:row>24</xdr:row>
      <xdr:rowOff>95250</xdr:rowOff>
    </xdr:from>
    <xdr:to>
      <xdr:col>14</xdr:col>
      <xdr:colOff>352425</xdr:colOff>
      <xdr:row>38</xdr:row>
      <xdr:rowOff>57150</xdr:rowOff>
    </xdr:to>
    <xdr:graphicFrame macro="">
      <xdr:nvGraphicFramePr>
        <xdr:cNvPr id="60418"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95250</xdr:colOff>
      <xdr:row>13</xdr:row>
      <xdr:rowOff>19050</xdr:rowOff>
    </xdr:from>
    <xdr:to>
      <xdr:col>14</xdr:col>
      <xdr:colOff>19050</xdr:colOff>
      <xdr:row>23</xdr:row>
      <xdr:rowOff>285750</xdr:rowOff>
    </xdr:to>
    <xdr:graphicFrame macro="">
      <xdr:nvGraphicFramePr>
        <xdr:cNvPr id="60419"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95250</xdr:colOff>
      <xdr:row>28</xdr:row>
      <xdr:rowOff>85725</xdr:rowOff>
    </xdr:from>
    <xdr:to>
      <xdr:col>7</xdr:col>
      <xdr:colOff>609600</xdr:colOff>
      <xdr:row>49</xdr:row>
      <xdr:rowOff>85725</xdr:rowOff>
    </xdr:to>
    <xdr:graphicFrame macro="">
      <xdr:nvGraphicFramePr>
        <xdr:cNvPr id="6451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3162300</xdr:colOff>
      <xdr:row>7</xdr:row>
      <xdr:rowOff>61912</xdr:rowOff>
    </xdr:from>
    <xdr:to>
      <xdr:col>4</xdr:col>
      <xdr:colOff>457200</xdr:colOff>
      <xdr:row>22</xdr:row>
      <xdr:rowOff>90487</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200025</xdr:colOff>
      <xdr:row>7</xdr:row>
      <xdr:rowOff>47625</xdr:rowOff>
    </xdr:from>
    <xdr:to>
      <xdr:col>12</xdr:col>
      <xdr:colOff>133350</xdr:colOff>
      <xdr:row>41</xdr:row>
      <xdr:rowOff>85725</xdr:rowOff>
    </xdr:to>
    <xdr:pic>
      <xdr:nvPicPr>
        <xdr:cNvPr id="68609" name="Рисунок 1"/>
        <xdr:cNvPicPr>
          <a:picLocks noChangeAspect="1"/>
        </xdr:cNvPicPr>
      </xdr:nvPicPr>
      <xdr:blipFill>
        <a:blip xmlns:r="http://schemas.openxmlformats.org/officeDocument/2006/relationships" r:embed="rId1" cstate="print"/>
        <a:srcRect t="8968" b="6308"/>
        <a:stretch>
          <a:fillRect/>
        </a:stretch>
      </xdr:blipFill>
      <xdr:spPr bwMode="auto">
        <a:xfrm>
          <a:off x="200025" y="1971675"/>
          <a:ext cx="12934950" cy="61912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866775</xdr:colOff>
      <xdr:row>4</xdr:row>
      <xdr:rowOff>133350</xdr:rowOff>
    </xdr:from>
    <xdr:to>
      <xdr:col>10</xdr:col>
      <xdr:colOff>276225</xdr:colOff>
      <xdr:row>37</xdr:row>
      <xdr:rowOff>152400</xdr:rowOff>
    </xdr:to>
    <xdr:pic>
      <xdr:nvPicPr>
        <xdr:cNvPr id="69633" name="Рисунок 1"/>
        <xdr:cNvPicPr>
          <a:picLocks noChangeAspect="1"/>
        </xdr:cNvPicPr>
      </xdr:nvPicPr>
      <xdr:blipFill>
        <a:blip xmlns:r="http://schemas.openxmlformats.org/officeDocument/2006/relationships" r:embed="rId1" cstate="print"/>
        <a:srcRect l="-73" t="4807" r="4716" b="13400"/>
        <a:stretch>
          <a:fillRect/>
        </a:stretch>
      </xdr:blipFill>
      <xdr:spPr bwMode="auto">
        <a:xfrm>
          <a:off x="1543050" y="1447800"/>
          <a:ext cx="12382500" cy="5991225"/>
        </a:xfrm>
        <a:prstGeom prst="rect">
          <a:avLst/>
        </a:prstGeom>
        <a:noFill/>
        <a:ln w="9525">
          <a:noFill/>
          <a:miter lim="800000"/>
          <a:headEnd/>
          <a:tailEnd/>
        </a:ln>
      </xdr:spPr>
    </xdr:pic>
    <xdr:clientData/>
  </xdr:twoCellAnchor>
  <xdr:twoCellAnchor editAs="oneCell">
    <xdr:from>
      <xdr:col>1</xdr:col>
      <xdr:colOff>962025</xdr:colOff>
      <xdr:row>38</xdr:row>
      <xdr:rowOff>123825</xdr:rowOff>
    </xdr:from>
    <xdr:to>
      <xdr:col>10</xdr:col>
      <xdr:colOff>361950</xdr:colOff>
      <xdr:row>75</xdr:row>
      <xdr:rowOff>0</xdr:rowOff>
    </xdr:to>
    <xdr:pic>
      <xdr:nvPicPr>
        <xdr:cNvPr id="69634" name="Рисунок 2"/>
        <xdr:cNvPicPr>
          <a:picLocks noChangeAspect="1"/>
        </xdr:cNvPicPr>
      </xdr:nvPicPr>
      <xdr:blipFill>
        <a:blip xmlns:r="http://schemas.openxmlformats.org/officeDocument/2006/relationships" r:embed="rId2" cstate="print"/>
        <a:srcRect t="5095" r="4500" b="5824"/>
        <a:stretch>
          <a:fillRect/>
        </a:stretch>
      </xdr:blipFill>
      <xdr:spPr bwMode="auto">
        <a:xfrm>
          <a:off x="1638300" y="7591425"/>
          <a:ext cx="12372975" cy="657225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552450</xdr:colOff>
      <xdr:row>3</xdr:row>
      <xdr:rowOff>85725</xdr:rowOff>
    </xdr:from>
    <xdr:to>
      <xdr:col>7</xdr:col>
      <xdr:colOff>942975</xdr:colOff>
      <xdr:row>34</xdr:row>
      <xdr:rowOff>171450</xdr:rowOff>
    </xdr:to>
    <xdr:pic>
      <xdr:nvPicPr>
        <xdr:cNvPr id="70657" name="Рисунок 1"/>
        <xdr:cNvPicPr>
          <a:picLocks noChangeAspect="1"/>
        </xdr:cNvPicPr>
      </xdr:nvPicPr>
      <xdr:blipFill>
        <a:blip xmlns:r="http://schemas.openxmlformats.org/officeDocument/2006/relationships" r:embed="rId1" cstate="print"/>
        <a:srcRect t="4803" r="4221" b="5121"/>
        <a:stretch>
          <a:fillRect/>
        </a:stretch>
      </xdr:blipFill>
      <xdr:spPr bwMode="auto">
        <a:xfrm>
          <a:off x="552450" y="1600200"/>
          <a:ext cx="10753725" cy="569595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2028825</xdr:colOff>
      <xdr:row>7</xdr:row>
      <xdr:rowOff>123825</xdr:rowOff>
    </xdr:from>
    <xdr:to>
      <xdr:col>8</xdr:col>
      <xdr:colOff>123825</xdr:colOff>
      <xdr:row>42</xdr:row>
      <xdr:rowOff>95250</xdr:rowOff>
    </xdr:to>
    <xdr:pic>
      <xdr:nvPicPr>
        <xdr:cNvPr id="71681" name="Рисунок 10"/>
        <xdr:cNvPicPr>
          <a:picLocks noChangeAspect="1"/>
        </xdr:cNvPicPr>
      </xdr:nvPicPr>
      <xdr:blipFill>
        <a:blip xmlns:r="http://schemas.openxmlformats.org/officeDocument/2006/relationships" r:embed="rId1" cstate="print"/>
        <a:srcRect l="28035" t="7420" r="2612" b="6369"/>
        <a:stretch>
          <a:fillRect/>
        </a:stretch>
      </xdr:blipFill>
      <xdr:spPr bwMode="auto">
        <a:xfrm>
          <a:off x="2705100" y="3362325"/>
          <a:ext cx="9134475" cy="6305550"/>
        </a:xfrm>
        <a:prstGeom prst="rect">
          <a:avLst/>
        </a:prstGeom>
        <a:noFill/>
        <a:ln w="9525">
          <a:noFill/>
          <a:miter lim="800000"/>
          <a:headEnd/>
          <a:tailEnd/>
        </a:ln>
      </xdr:spPr>
    </xdr:pic>
    <xdr:clientData/>
  </xdr:twoCellAnchor>
  <xdr:twoCellAnchor>
    <xdr:from>
      <xdr:col>3</xdr:col>
      <xdr:colOff>1543788</xdr:colOff>
      <xdr:row>7</xdr:row>
      <xdr:rowOff>142507</xdr:rowOff>
    </xdr:from>
    <xdr:to>
      <xdr:col>5</xdr:col>
      <xdr:colOff>536353</xdr:colOff>
      <xdr:row>10</xdr:row>
      <xdr:rowOff>12922</xdr:rowOff>
    </xdr:to>
    <xdr:sp macro="" textlink="">
      <xdr:nvSpPr>
        <xdr:cNvPr id="12" name="Oval 4">
          <a:extLst/>
        </xdr:cNvPr>
        <xdr:cNvSpPr/>
      </xdr:nvSpPr>
      <xdr:spPr>
        <a:xfrm>
          <a:off x="6915445" y="3398728"/>
          <a:ext cx="1506722" cy="402043"/>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twoCellAnchor>
    <xdr:from>
      <xdr:col>4</xdr:col>
      <xdr:colOff>332267</xdr:colOff>
      <xdr:row>39</xdr:row>
      <xdr:rowOff>44302</xdr:rowOff>
    </xdr:from>
    <xdr:to>
      <xdr:col>6</xdr:col>
      <xdr:colOff>389197</xdr:colOff>
      <xdr:row>43</xdr:row>
      <xdr:rowOff>63352</xdr:rowOff>
    </xdr:to>
    <xdr:sp macro="" textlink="">
      <xdr:nvSpPr>
        <xdr:cNvPr id="15" name="Oval 4">
          <a:extLst/>
        </xdr:cNvPr>
        <xdr:cNvSpPr/>
      </xdr:nvSpPr>
      <xdr:spPr>
        <a:xfrm>
          <a:off x="7531395" y="8971221"/>
          <a:ext cx="1430302" cy="727887"/>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twoCellAnchor>
    <xdr:from>
      <xdr:col>2</xdr:col>
      <xdr:colOff>1783169</xdr:colOff>
      <xdr:row>28</xdr:row>
      <xdr:rowOff>143983</xdr:rowOff>
    </xdr:from>
    <xdr:to>
      <xdr:col>3</xdr:col>
      <xdr:colOff>662099</xdr:colOff>
      <xdr:row>31</xdr:row>
      <xdr:rowOff>14398</xdr:rowOff>
    </xdr:to>
    <xdr:sp macro="" textlink="">
      <xdr:nvSpPr>
        <xdr:cNvPr id="16" name="Oval 4">
          <a:extLst/>
        </xdr:cNvPr>
        <xdr:cNvSpPr/>
      </xdr:nvSpPr>
      <xdr:spPr>
        <a:xfrm>
          <a:off x="4751425" y="7121599"/>
          <a:ext cx="1282331" cy="402043"/>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twoCellAnchor>
    <xdr:from>
      <xdr:col>2</xdr:col>
      <xdr:colOff>1503621</xdr:colOff>
      <xdr:row>22</xdr:row>
      <xdr:rowOff>141325</xdr:rowOff>
    </xdr:from>
    <xdr:to>
      <xdr:col>3</xdr:col>
      <xdr:colOff>382551</xdr:colOff>
      <xdr:row>25</xdr:row>
      <xdr:rowOff>11740</xdr:rowOff>
    </xdr:to>
    <xdr:sp macro="" textlink="">
      <xdr:nvSpPr>
        <xdr:cNvPr id="17" name="Oval 4">
          <a:extLst/>
        </xdr:cNvPr>
        <xdr:cNvSpPr/>
      </xdr:nvSpPr>
      <xdr:spPr>
        <a:xfrm>
          <a:off x="4471877" y="6055685"/>
          <a:ext cx="1282331" cy="402043"/>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276225</xdr:colOff>
      <xdr:row>18</xdr:row>
      <xdr:rowOff>66675</xdr:rowOff>
    </xdr:from>
    <xdr:to>
      <xdr:col>12</xdr:col>
      <xdr:colOff>561975</xdr:colOff>
      <xdr:row>34</xdr:row>
      <xdr:rowOff>152400</xdr:rowOff>
    </xdr:to>
    <xdr:graphicFrame macro="">
      <xdr:nvGraphicFramePr>
        <xdr:cNvPr id="14337"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352425</xdr:colOff>
      <xdr:row>18</xdr:row>
      <xdr:rowOff>76200</xdr:rowOff>
    </xdr:from>
    <xdr:to>
      <xdr:col>3</xdr:col>
      <xdr:colOff>504825</xdr:colOff>
      <xdr:row>34</xdr:row>
      <xdr:rowOff>142875</xdr:rowOff>
    </xdr:to>
    <xdr:graphicFrame macro="">
      <xdr:nvGraphicFramePr>
        <xdr:cNvPr id="14338"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57150</xdr:colOff>
      <xdr:row>0</xdr:row>
      <xdr:rowOff>142875</xdr:rowOff>
    </xdr:from>
    <xdr:to>
      <xdr:col>10</xdr:col>
      <xdr:colOff>561975</xdr:colOff>
      <xdr:row>15</xdr:row>
      <xdr:rowOff>85725</xdr:rowOff>
    </xdr:to>
    <xdr:graphicFrame macro="">
      <xdr:nvGraphicFramePr>
        <xdr:cNvPr id="17409"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752475</xdr:colOff>
      <xdr:row>13</xdr:row>
      <xdr:rowOff>114300</xdr:rowOff>
    </xdr:from>
    <xdr:to>
      <xdr:col>2</xdr:col>
      <xdr:colOff>523875</xdr:colOff>
      <xdr:row>27</xdr:row>
      <xdr:rowOff>123825</xdr:rowOff>
    </xdr:to>
    <xdr:graphicFrame macro="">
      <xdr:nvGraphicFramePr>
        <xdr:cNvPr id="17410"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352425</xdr:colOff>
      <xdr:row>48</xdr:row>
      <xdr:rowOff>104775</xdr:rowOff>
    </xdr:from>
    <xdr:to>
      <xdr:col>19</xdr:col>
      <xdr:colOff>685800</xdr:colOff>
      <xdr:row>64</xdr:row>
      <xdr:rowOff>47625</xdr:rowOff>
    </xdr:to>
    <xdr:graphicFrame macro="">
      <xdr:nvGraphicFramePr>
        <xdr:cNvPr id="20481"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432456</xdr:colOff>
      <xdr:row>0</xdr:row>
      <xdr:rowOff>76639</xdr:rowOff>
    </xdr:from>
    <xdr:to>
      <xdr:col>11</xdr:col>
      <xdr:colOff>228272</xdr:colOff>
      <xdr:row>12</xdr:row>
      <xdr:rowOff>325602</xdr:rowOff>
    </xdr:to>
    <xdr:graphicFrame macro="">
      <xdr:nvGraphicFramePr>
        <xdr:cNvPr id="2048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474279</xdr:colOff>
      <xdr:row>0</xdr:row>
      <xdr:rowOff>56712</xdr:rowOff>
    </xdr:from>
    <xdr:to>
      <xdr:col>20</xdr:col>
      <xdr:colOff>31421</xdr:colOff>
      <xdr:row>15</xdr:row>
      <xdr:rowOff>70506</xdr:rowOff>
    </xdr:to>
    <xdr:graphicFrame macro="">
      <xdr:nvGraphicFramePr>
        <xdr:cNvPr id="20483"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17</xdr:row>
      <xdr:rowOff>0</xdr:rowOff>
    </xdr:from>
    <xdr:to>
      <xdr:col>20</xdr:col>
      <xdr:colOff>123825</xdr:colOff>
      <xdr:row>45</xdr:row>
      <xdr:rowOff>57149</xdr:rowOff>
    </xdr:to>
    <xdr:pic>
      <xdr:nvPicPr>
        <xdr:cNvPr id="20484" name="Рисунок 4"/>
        <xdr:cNvPicPr>
          <a:picLocks noChangeAspect="1"/>
        </xdr:cNvPicPr>
      </xdr:nvPicPr>
      <xdr:blipFill>
        <a:blip xmlns:r="http://schemas.openxmlformats.org/officeDocument/2006/relationships" r:embed="rId4" cstate="print"/>
        <a:srcRect l="28885" t="8192" r="11070" b="12624"/>
        <a:stretch>
          <a:fillRect/>
        </a:stretch>
      </xdr:blipFill>
      <xdr:spPr bwMode="auto">
        <a:xfrm>
          <a:off x="13508182" y="6277841"/>
          <a:ext cx="6906779" cy="5310332"/>
        </a:xfrm>
        <a:prstGeom prst="rect">
          <a:avLst/>
        </a:prstGeom>
        <a:noFill/>
        <a:ln w="9525">
          <a:noFill/>
          <a:miter lim="800000"/>
          <a:headEnd/>
          <a:tailEnd/>
        </a:ln>
      </xdr:spPr>
    </xdr:pic>
    <xdr:clientData/>
  </xdr:twoCellAnchor>
  <xdr:twoCellAnchor>
    <xdr:from>
      <xdr:col>11</xdr:col>
      <xdr:colOff>602616</xdr:colOff>
      <xdr:row>20</xdr:row>
      <xdr:rowOff>167902</xdr:rowOff>
    </xdr:from>
    <xdr:to>
      <xdr:col>14</xdr:col>
      <xdr:colOff>52830</xdr:colOff>
      <xdr:row>23</xdr:row>
      <xdr:rowOff>12296</xdr:rowOff>
    </xdr:to>
    <xdr:sp macro="" textlink="">
      <xdr:nvSpPr>
        <xdr:cNvPr id="6" name="Oval 4">
          <a:extLst/>
        </xdr:cNvPr>
        <xdr:cNvSpPr/>
      </xdr:nvSpPr>
      <xdr:spPr>
        <a:xfrm>
          <a:off x="14866884" y="6939945"/>
          <a:ext cx="1506220" cy="40195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twoCellAnchor>
    <xdr:from>
      <xdr:col>10</xdr:col>
      <xdr:colOff>499468</xdr:colOff>
      <xdr:row>41</xdr:row>
      <xdr:rowOff>122832</xdr:rowOff>
    </xdr:from>
    <xdr:to>
      <xdr:col>12</xdr:col>
      <xdr:colOff>635017</xdr:colOff>
      <xdr:row>43</xdr:row>
      <xdr:rowOff>153080</xdr:rowOff>
    </xdr:to>
    <xdr:sp macro="" textlink="">
      <xdr:nvSpPr>
        <xdr:cNvPr id="7" name="Oval 4">
          <a:extLst/>
        </xdr:cNvPr>
        <xdr:cNvSpPr/>
      </xdr:nvSpPr>
      <xdr:spPr>
        <a:xfrm>
          <a:off x="14078401" y="10797802"/>
          <a:ext cx="1506220" cy="40195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twoCellAnchor>
    <xdr:from>
      <xdr:col>16</xdr:col>
      <xdr:colOff>582173</xdr:colOff>
      <xdr:row>23</xdr:row>
      <xdr:rowOff>19683</xdr:rowOff>
    </xdr:from>
    <xdr:to>
      <xdr:col>19</xdr:col>
      <xdr:colOff>32387</xdr:colOff>
      <xdr:row>25</xdr:row>
      <xdr:rowOff>49931</xdr:rowOff>
    </xdr:to>
    <xdr:sp macro="" textlink="">
      <xdr:nvSpPr>
        <xdr:cNvPr id="8" name="Oval 4">
          <a:extLst/>
        </xdr:cNvPr>
        <xdr:cNvSpPr/>
      </xdr:nvSpPr>
      <xdr:spPr>
        <a:xfrm>
          <a:off x="18273118" y="7349287"/>
          <a:ext cx="1506220" cy="40195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twoCellAnchor>
    <xdr:from>
      <xdr:col>16</xdr:col>
      <xdr:colOff>26005</xdr:colOff>
      <xdr:row>21</xdr:row>
      <xdr:rowOff>67541</xdr:rowOff>
    </xdr:from>
    <xdr:to>
      <xdr:col>18</xdr:col>
      <xdr:colOff>161554</xdr:colOff>
      <xdr:row>23</xdr:row>
      <xdr:rowOff>97788</xdr:rowOff>
    </xdr:to>
    <xdr:sp macro="" textlink="">
      <xdr:nvSpPr>
        <xdr:cNvPr id="9" name="Oval 4">
          <a:extLst/>
        </xdr:cNvPr>
        <xdr:cNvSpPr/>
      </xdr:nvSpPr>
      <xdr:spPr>
        <a:xfrm>
          <a:off x="17716950" y="7025437"/>
          <a:ext cx="1506220" cy="40195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twoCellAnchor>
    <xdr:from>
      <xdr:col>13</xdr:col>
      <xdr:colOff>143558</xdr:colOff>
      <xdr:row>27</xdr:row>
      <xdr:rowOff>34087</xdr:rowOff>
    </xdr:from>
    <xdr:to>
      <xdr:col>15</xdr:col>
      <xdr:colOff>279107</xdr:colOff>
      <xdr:row>29</xdr:row>
      <xdr:rowOff>64334</xdr:rowOff>
    </xdr:to>
    <xdr:sp macro="" textlink="">
      <xdr:nvSpPr>
        <xdr:cNvPr id="10" name="Oval 4">
          <a:extLst/>
        </xdr:cNvPr>
        <xdr:cNvSpPr/>
      </xdr:nvSpPr>
      <xdr:spPr>
        <a:xfrm>
          <a:off x="15778497" y="8107105"/>
          <a:ext cx="1506220" cy="40195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4829175</xdr:colOff>
      <xdr:row>12</xdr:row>
      <xdr:rowOff>152400</xdr:rowOff>
    </xdr:from>
    <xdr:to>
      <xdr:col>3</xdr:col>
      <xdr:colOff>1076325</xdr:colOff>
      <xdr:row>28</xdr:row>
      <xdr:rowOff>28575</xdr:rowOff>
    </xdr:to>
    <xdr:graphicFrame macro="">
      <xdr:nvGraphicFramePr>
        <xdr:cNvPr id="24577"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85725</xdr:rowOff>
    </xdr:from>
    <xdr:to>
      <xdr:col>0</xdr:col>
      <xdr:colOff>4562475</xdr:colOff>
      <xdr:row>27</xdr:row>
      <xdr:rowOff>114300</xdr:rowOff>
    </xdr:to>
    <xdr:graphicFrame macro="">
      <xdr:nvGraphicFramePr>
        <xdr:cNvPr id="24578"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352425</xdr:colOff>
      <xdr:row>0</xdr:row>
      <xdr:rowOff>114300</xdr:rowOff>
    </xdr:from>
    <xdr:to>
      <xdr:col>12</xdr:col>
      <xdr:colOff>314325</xdr:colOff>
      <xdr:row>19</xdr:row>
      <xdr:rowOff>9525</xdr:rowOff>
    </xdr:to>
    <xdr:graphicFrame macro="">
      <xdr:nvGraphicFramePr>
        <xdr:cNvPr id="27651"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114301</xdr:colOff>
      <xdr:row>13</xdr:row>
      <xdr:rowOff>171450</xdr:rowOff>
    </xdr:from>
    <xdr:to>
      <xdr:col>9</xdr:col>
      <xdr:colOff>295275</xdr:colOff>
      <xdr:row>19</xdr:row>
      <xdr:rowOff>76200</xdr:rowOff>
    </xdr:to>
    <xdr:sp macro="" textlink="">
      <xdr:nvSpPr>
        <xdr:cNvPr id="5" name="Oval 4">
          <a:extLst/>
        </xdr:cNvPr>
        <xdr:cNvSpPr/>
      </xdr:nvSpPr>
      <xdr:spPr>
        <a:xfrm>
          <a:off x="7991476" y="2638425"/>
          <a:ext cx="2886074" cy="103822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8</xdr:row>
      <xdr:rowOff>38099</xdr:rowOff>
    </xdr:from>
    <xdr:to>
      <xdr:col>12</xdr:col>
      <xdr:colOff>400050</xdr:colOff>
      <xdr:row>29</xdr:row>
      <xdr:rowOff>95249</xdr:rowOff>
    </xdr:to>
    <xdr:graphicFrame macro="">
      <xdr:nvGraphicFramePr>
        <xdr:cNvPr id="31745"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638175</xdr:colOff>
      <xdr:row>10</xdr:row>
      <xdr:rowOff>47625</xdr:rowOff>
    </xdr:from>
    <xdr:to>
      <xdr:col>2</xdr:col>
      <xdr:colOff>638175</xdr:colOff>
      <xdr:row>27</xdr:row>
      <xdr:rowOff>38100</xdr:rowOff>
    </xdr:to>
    <xdr:graphicFrame macro="">
      <xdr:nvGraphicFramePr>
        <xdr:cNvPr id="31746"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347758</xdr:colOff>
      <xdr:row>1</xdr:row>
      <xdr:rowOff>87086</xdr:rowOff>
    </xdr:from>
    <xdr:to>
      <xdr:col>18</xdr:col>
      <xdr:colOff>135487</xdr:colOff>
      <xdr:row>27</xdr:row>
      <xdr:rowOff>132572</xdr:rowOff>
    </xdr:to>
    <xdr:graphicFrame macro="">
      <xdr:nvGraphicFramePr>
        <xdr:cNvPr id="34817"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400050</xdr:colOff>
      <xdr:row>76</xdr:row>
      <xdr:rowOff>142875</xdr:rowOff>
    </xdr:from>
    <xdr:to>
      <xdr:col>8</xdr:col>
      <xdr:colOff>323850</xdr:colOff>
      <xdr:row>91</xdr:row>
      <xdr:rowOff>171450</xdr:rowOff>
    </xdr:to>
    <xdr:graphicFrame macro="">
      <xdr:nvGraphicFramePr>
        <xdr:cNvPr id="34818"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228600</xdr:colOff>
      <xdr:row>93</xdr:row>
      <xdr:rowOff>9525</xdr:rowOff>
    </xdr:from>
    <xdr:to>
      <xdr:col>11</xdr:col>
      <xdr:colOff>552450</xdr:colOff>
      <xdr:row>121</xdr:row>
      <xdr:rowOff>152400</xdr:rowOff>
    </xdr:to>
    <xdr:pic>
      <xdr:nvPicPr>
        <xdr:cNvPr id="34819" name="Рисунок 3"/>
        <xdr:cNvPicPr>
          <a:picLocks noChangeAspect="1"/>
        </xdr:cNvPicPr>
      </xdr:nvPicPr>
      <xdr:blipFill>
        <a:blip xmlns:r="http://schemas.openxmlformats.org/officeDocument/2006/relationships" r:embed="rId3" cstate="print"/>
        <a:srcRect l="28885" t="8192" r="11070" b="12624"/>
        <a:stretch>
          <a:fillRect/>
        </a:stretch>
      </xdr:blipFill>
      <xdr:spPr bwMode="auto">
        <a:xfrm>
          <a:off x="5619750" y="17316450"/>
          <a:ext cx="6962775" cy="5210175"/>
        </a:xfrm>
        <a:prstGeom prst="rect">
          <a:avLst/>
        </a:prstGeom>
        <a:noFill/>
        <a:ln w="9525">
          <a:noFill/>
          <a:miter lim="800000"/>
          <a:headEnd/>
          <a:tailEnd/>
        </a:ln>
      </xdr:spPr>
    </xdr:pic>
    <xdr:clientData/>
  </xdr:twoCellAnchor>
  <xdr:twoCellAnchor>
    <xdr:from>
      <xdr:col>7</xdr:col>
      <xdr:colOff>623627</xdr:colOff>
      <xdr:row>97</xdr:row>
      <xdr:rowOff>87490</xdr:rowOff>
    </xdr:from>
    <xdr:to>
      <xdr:col>10</xdr:col>
      <xdr:colOff>84478</xdr:colOff>
      <xdr:row>99</xdr:row>
      <xdr:rowOff>128498</xdr:rowOff>
    </xdr:to>
    <xdr:sp macro="" textlink="">
      <xdr:nvSpPr>
        <xdr:cNvPr id="6" name="Oval 4">
          <a:extLst/>
        </xdr:cNvPr>
        <xdr:cNvSpPr/>
      </xdr:nvSpPr>
      <xdr:spPr>
        <a:xfrm>
          <a:off x="9968153" y="17984464"/>
          <a:ext cx="1506220" cy="40195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twoCellAnchor>
    <xdr:from>
      <xdr:col>2</xdr:col>
      <xdr:colOff>725895</xdr:colOff>
      <xdr:row>118</xdr:row>
      <xdr:rowOff>19311</xdr:rowOff>
    </xdr:from>
    <xdr:to>
      <xdr:col>4</xdr:col>
      <xdr:colOff>327115</xdr:colOff>
      <xdr:row>120</xdr:row>
      <xdr:rowOff>60319</xdr:rowOff>
    </xdr:to>
    <xdr:sp macro="" textlink="">
      <xdr:nvSpPr>
        <xdr:cNvPr id="7" name="Oval 4">
          <a:extLst/>
        </xdr:cNvPr>
        <xdr:cNvSpPr/>
      </xdr:nvSpPr>
      <xdr:spPr>
        <a:xfrm>
          <a:off x="6120053" y="21706232"/>
          <a:ext cx="1506220" cy="40195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twoCellAnchor>
    <xdr:from>
      <xdr:col>8</xdr:col>
      <xdr:colOff>557453</xdr:colOff>
      <xdr:row>99</xdr:row>
      <xdr:rowOff>121579</xdr:rowOff>
    </xdr:from>
    <xdr:to>
      <xdr:col>11</xdr:col>
      <xdr:colOff>18305</xdr:colOff>
      <xdr:row>101</xdr:row>
      <xdr:rowOff>162587</xdr:rowOff>
    </xdr:to>
    <xdr:sp macro="" textlink="">
      <xdr:nvSpPr>
        <xdr:cNvPr id="8" name="Oval 4">
          <a:extLst/>
        </xdr:cNvPr>
        <xdr:cNvSpPr/>
      </xdr:nvSpPr>
      <xdr:spPr>
        <a:xfrm>
          <a:off x="10583769" y="18379500"/>
          <a:ext cx="1506220" cy="40195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twoCellAnchor>
    <xdr:from>
      <xdr:col>3</xdr:col>
      <xdr:colOff>258668</xdr:colOff>
      <xdr:row>97</xdr:row>
      <xdr:rowOff>13295</xdr:rowOff>
    </xdr:from>
    <xdr:to>
      <xdr:col>5</xdr:col>
      <xdr:colOff>250915</xdr:colOff>
      <xdr:row>99</xdr:row>
      <xdr:rowOff>54303</xdr:rowOff>
    </xdr:to>
    <xdr:sp macro="" textlink="">
      <xdr:nvSpPr>
        <xdr:cNvPr id="9" name="Oval 4">
          <a:extLst/>
        </xdr:cNvPr>
        <xdr:cNvSpPr/>
      </xdr:nvSpPr>
      <xdr:spPr>
        <a:xfrm>
          <a:off x="6725642" y="17910269"/>
          <a:ext cx="1506220" cy="40195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twoCellAnchor>
    <xdr:from>
      <xdr:col>4</xdr:col>
      <xdr:colOff>230595</xdr:colOff>
      <xdr:row>103</xdr:row>
      <xdr:rowOff>85485</xdr:rowOff>
    </xdr:from>
    <xdr:to>
      <xdr:col>6</xdr:col>
      <xdr:colOff>373236</xdr:colOff>
      <xdr:row>105</xdr:row>
      <xdr:rowOff>126493</xdr:rowOff>
    </xdr:to>
    <xdr:sp macro="" textlink="">
      <xdr:nvSpPr>
        <xdr:cNvPr id="10" name="Oval 4">
          <a:extLst/>
        </xdr:cNvPr>
        <xdr:cNvSpPr/>
      </xdr:nvSpPr>
      <xdr:spPr>
        <a:xfrm>
          <a:off x="7529753" y="19065301"/>
          <a:ext cx="1506220" cy="40195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ru-RU"/>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42;&#1072;&#1089;&#1080;&#1083;&#1100;/Desktop/&#1050;&#1030;_&#1063;&#1077;&#1088;&#1085;&#1110;&#1075;&#1110;&#1074;&#1089;&#1100;&#1082;&#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42;&#1072;&#1089;&#1080;&#1083;&#1100;/Desktop/&#1086;&#1094;&#1110;&#1085;&#1102;&#1074;&#1072;&#1085;&#1085;&#1103;%20&#1058;&#1043;_&#1110;&#1085;&#1090;&#1077;&#1088;&#1074;'&#1102;/&#1063;&#1077;&#1088;&#1085;&#1110;&#1075;&#1110;&#1074;&#1089;&#1100;&#1082;&#1072;_&#1084;&#1072;&#1090;&#1077;&#1088;&#1110;&#1072;&#1083;&#1080;%20&#1058;&#1043;/&#1050;&#1086;&#1088;&#1102;&#1082;&#1110;&#1074;&#1089;&#1100;&#1082;&#1072;/&#1057;&#1090;&#1072;&#1090;&#1080;&#1089;&#1090;&#1080;&#1082;&#1072;%20&#1076;&#1086;%2018.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І"/>
      <sheetName val="КІ на 1 ос"/>
    </sheetNames>
    <sheetDataSet>
      <sheetData sheetId="0">
        <row r="63">
          <cell r="D63">
            <v>2016</v>
          </cell>
          <cell r="E63">
            <v>2017</v>
          </cell>
          <cell r="F63">
            <v>2018</v>
          </cell>
        </row>
        <row r="64">
          <cell r="A64" t="str">
            <v xml:space="preserve">м.Н.-Сіверський </v>
          </cell>
          <cell r="D64">
            <v>31603</v>
          </cell>
          <cell r="E64">
            <v>141958</v>
          </cell>
          <cell r="F64">
            <v>37451</v>
          </cell>
        </row>
        <row r="65">
          <cell r="A65" t="str">
            <v xml:space="preserve">м.Прилуки </v>
          </cell>
          <cell r="D65">
            <v>809522</v>
          </cell>
          <cell r="E65">
            <v>663079</v>
          </cell>
          <cell r="F65">
            <v>1028946</v>
          </cell>
        </row>
        <row r="66">
          <cell r="A66" t="str">
            <v xml:space="preserve">Корюківський </v>
          </cell>
          <cell r="D66">
            <v>366100</v>
          </cell>
          <cell r="E66">
            <v>461862</v>
          </cell>
          <cell r="F66">
            <v>513204</v>
          </cell>
        </row>
      </sheetData>
      <sheetData sheetId="1">
        <row r="70">
          <cell r="D70">
            <v>2016</v>
          </cell>
          <cell r="E70">
            <v>2017</v>
          </cell>
          <cell r="F70">
            <v>2018</v>
          </cell>
        </row>
        <row r="71">
          <cell r="A71" t="str">
            <v xml:space="preserve">м.Н.-Сіверський </v>
          </cell>
          <cell r="D71">
            <v>2347.9</v>
          </cell>
          <cell r="E71">
            <v>10690.4</v>
          </cell>
          <cell r="F71">
            <v>2872.4</v>
          </cell>
        </row>
        <row r="72">
          <cell r="A72" t="str">
            <v xml:space="preserve">м.Прилуки </v>
          </cell>
          <cell r="D72">
            <v>14469.4</v>
          </cell>
          <cell r="E72">
            <v>12059.1</v>
          </cell>
          <cell r="F72">
            <v>19077.5</v>
          </cell>
        </row>
        <row r="73">
          <cell r="A73" t="str">
            <v xml:space="preserve">Корюківський </v>
          </cell>
          <cell r="D73">
            <v>13610.2</v>
          </cell>
          <cell r="E73">
            <v>17409.7</v>
          </cell>
          <cell r="F73">
            <v>19675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
      <sheetName val="1.1.2"/>
      <sheetName val="1.1.3"/>
      <sheetName val="1.1.4"/>
      <sheetName val="1.2.1"/>
      <sheetName val="1.2.3."/>
      <sheetName val="1.2.4."/>
      <sheetName val="2.1.1"/>
      <sheetName val="2.1.2"/>
      <sheetName val="2.1.3"/>
      <sheetName val="2.1.4"/>
      <sheetName val="2.1.5"/>
      <sheetName val="2.1.6"/>
      <sheetName val="2.1.7"/>
      <sheetName val="2.2.1"/>
      <sheetName val="2.2.2."/>
      <sheetName val="2.2.3."/>
      <sheetName val="2.2.4."/>
      <sheetName val="2.2.5"/>
      <sheetName val="2.3"/>
      <sheetName val="3.1.1"/>
      <sheetName val="3.1.2"/>
      <sheetName val="3.1.3"/>
      <sheetName val="3.2"/>
      <sheetName val="3.3.1"/>
      <sheetName val="3.4.2"/>
      <sheetName val="3.4.3"/>
      <sheetName val="4.1"/>
      <sheetName val="4.2"/>
      <sheetName val="Аркуш1"/>
      <sheetName val="4.3"/>
    </sheetNames>
    <sheetDataSet>
      <sheetData sheetId="0">
        <row r="6">
          <cell r="A6" t="str">
            <v>Прибутковий податок з громадян/ Податок з доходів фізичних осіб</v>
          </cell>
          <cell r="B6">
            <v>75.7</v>
          </cell>
        </row>
        <row r="7">
          <cell r="A7" t="str">
            <v>Єдиний податок(крім с/г виробників)</v>
          </cell>
          <cell r="B7">
            <v>11.3</v>
          </cell>
        </row>
        <row r="8">
          <cell r="A8" t="str">
            <v>Єдиний податок від с/г виробників</v>
          </cell>
          <cell r="B8">
            <v>1.1000000000000001</v>
          </cell>
        </row>
        <row r="9">
          <cell r="A9" t="str">
            <v>Доходи від відчуження нерухомості та землі</v>
          </cell>
          <cell r="B9">
            <v>4.5</v>
          </cell>
        </row>
        <row r="10">
          <cell r="A10" t="str">
            <v>Податок на прибуток підприємств комунальної власності</v>
          </cell>
          <cell r="B10">
            <v>0</v>
          </cell>
        </row>
        <row r="11">
          <cell r="A11" t="str">
            <v>Плата за землю</v>
          </cell>
          <cell r="B11">
            <v>18.399999999999999</v>
          </cell>
        </row>
        <row r="12">
          <cell r="A12" t="str">
            <v>Податок на нерухомість</v>
          </cell>
          <cell r="B12">
            <v>2.2999999999999998</v>
          </cell>
        </row>
        <row r="13">
          <cell r="A13" t="str">
            <v>Акцизний збір</v>
          </cell>
          <cell r="B13">
            <v>8.3000000000000007</v>
          </cell>
        </row>
        <row r="14">
          <cell r="A14" t="str">
            <v>Інші місцеві податки та збори</v>
          </cell>
          <cell r="B14" t="str">
            <v>0.1</v>
          </cell>
        </row>
        <row r="15">
          <cell r="A15" t="str">
            <v>Дохід від оренди комунального майна</v>
          </cell>
          <cell r="B15">
            <v>0.5</v>
          </cell>
        </row>
        <row r="16">
          <cell r="A16" t="str">
            <v>Трансферти</v>
          </cell>
          <cell r="B16">
            <v>62</v>
          </cell>
        </row>
        <row r="17">
          <cell r="A17" t="str">
            <v>інше</v>
          </cell>
          <cell r="B17">
            <v>11.599999999999994</v>
          </cell>
        </row>
        <row r="18">
          <cell r="A18" t="str">
            <v>Всього надходження</v>
          </cell>
          <cell r="B18">
            <v>195.7</v>
          </cell>
        </row>
      </sheetData>
      <sheetData sheetId="1"/>
      <sheetData sheetId="2"/>
      <sheetData sheetId="3"/>
      <sheetData sheetId="4">
        <row r="11">
          <cell r="K11" t="str">
            <v>Чисельність населення, тис. осіб</v>
          </cell>
        </row>
      </sheetData>
      <sheetData sheetId="5">
        <row r="29">
          <cell r="G29" t="str">
            <v>Чоловіки</v>
          </cell>
        </row>
      </sheetData>
      <sheetData sheetId="6">
        <row r="3">
          <cell r="B3" t="str">
            <v>2017рік</v>
          </cell>
        </row>
      </sheetData>
      <sheetData sheetId="7">
        <row r="2">
          <cell r="B2" t="str">
            <v>од.</v>
          </cell>
        </row>
        <row r="3">
          <cell r="A3" t="str">
            <v xml:space="preserve">приватне підприємство </v>
          </cell>
          <cell r="B3">
            <v>27</v>
          </cell>
        </row>
        <row r="4">
          <cell r="A4" t="str">
            <v xml:space="preserve">державне підприємство </v>
          </cell>
          <cell r="B4">
            <v>3</v>
          </cell>
        </row>
        <row r="5">
          <cell r="A5" t="str">
            <v xml:space="preserve">комунальне підприємство </v>
          </cell>
          <cell r="B5">
            <v>14</v>
          </cell>
        </row>
        <row r="6">
          <cell r="A6" t="str">
            <v xml:space="preserve">дочірнє підприємство </v>
          </cell>
          <cell r="B6">
            <v>1</v>
          </cell>
        </row>
        <row r="7">
          <cell r="A7" t="str">
            <v>іноземне підприємство (з іноземними інвестиціями)</v>
          </cell>
          <cell r="B7">
            <v>7</v>
          </cell>
        </row>
        <row r="8">
          <cell r="A8" t="str">
            <v xml:space="preserve">акціонерні товариства, з них:         </v>
          </cell>
        </row>
        <row r="9">
          <cell r="A9" t="str">
            <v xml:space="preserve">-          публічне акціонерне товариство </v>
          </cell>
          <cell r="B9">
            <v>18</v>
          </cell>
        </row>
        <row r="10">
          <cell r="A10" t="str">
            <v xml:space="preserve">-          приватне акціонерне товариство </v>
          </cell>
          <cell r="B10">
            <v>3</v>
          </cell>
        </row>
        <row r="11">
          <cell r="A11" t="str">
            <v xml:space="preserve">товариство з обмеженою  відповідальністю </v>
          </cell>
          <cell r="B11">
            <v>103</v>
          </cell>
        </row>
        <row r="12">
          <cell r="A12" t="str">
            <v xml:space="preserve">товариство з додатковою  відповідальністю </v>
          </cell>
          <cell r="B12">
            <v>0</v>
          </cell>
        </row>
        <row r="13">
          <cell r="A13" t="str">
            <v xml:space="preserve">повне товариство </v>
          </cell>
          <cell r="B13">
            <v>1</v>
          </cell>
        </row>
        <row r="14">
          <cell r="A14" t="str">
            <v>командитне товариство</v>
          </cell>
        </row>
        <row r="15">
          <cell r="A15" t="str">
            <v xml:space="preserve">фермерське господарство </v>
          </cell>
          <cell r="B15">
            <v>20</v>
          </cell>
        </row>
        <row r="16">
          <cell r="A16" t="str">
            <v>кооперативи, з них</v>
          </cell>
          <cell r="B16">
            <v>7</v>
          </cell>
        </row>
        <row r="17">
          <cell r="A17" t="str">
            <v>·         виробничий</v>
          </cell>
        </row>
        <row r="18">
          <cell r="A18" t="str">
            <v>·         обслуговуючий</v>
          </cell>
          <cell r="B18">
            <v>7</v>
          </cell>
        </row>
        <row r="19">
          <cell r="A19" t="str">
            <v>Інші юридичні особи (наприклад кредитна спілка, товарна біржа)</v>
          </cell>
          <cell r="B19">
            <v>28</v>
          </cell>
        </row>
        <row r="21">
          <cell r="A21" t="str">
            <v>Всього</v>
          </cell>
          <cell r="B21">
            <v>239</v>
          </cell>
        </row>
      </sheetData>
      <sheetData sheetId="8">
        <row r="2">
          <cell r="J2" t="str">
            <v>Загальна кількість зайнятих осіб</v>
          </cell>
          <cell r="K2" t="str">
            <v>Частка зайнятих, у %</v>
          </cell>
        </row>
        <row r="3">
          <cell r="I3" t="str">
            <v>Сільське господарство, мисливство, лісове та рибне господарство</v>
          </cell>
          <cell r="J3">
            <v>1537</v>
          </cell>
          <cell r="K3">
            <v>0.19839999999999999</v>
          </cell>
        </row>
        <row r="4">
          <cell r="I4" t="str">
            <v>Промисловість</v>
          </cell>
          <cell r="J4">
            <v>1968</v>
          </cell>
          <cell r="K4">
            <v>0.25409999999999999</v>
          </cell>
        </row>
        <row r="5">
          <cell r="I5" t="str">
            <v>Будівництво</v>
          </cell>
          <cell r="J5">
            <v>61</v>
          </cell>
          <cell r="K5">
            <v>7.9000000000000008E-3</v>
          </cell>
        </row>
        <row r="6">
          <cell r="I6" t="str">
            <v>Оптова й роздрібна торгівля; торгівля транспортними засобами; послуги з їх ремонту</v>
          </cell>
          <cell r="J6">
            <v>1222</v>
          </cell>
          <cell r="K6">
            <v>0.1578</v>
          </cell>
        </row>
        <row r="7">
          <cell r="I7" t="str">
            <v>Готелі та ресторани</v>
          </cell>
          <cell r="J7">
            <v>70</v>
          </cell>
          <cell r="K7">
            <v>9.1000000000000004E-3</v>
          </cell>
        </row>
        <row r="8">
          <cell r="I8" t="str">
            <v>Транспорт і зв'язок</v>
          </cell>
          <cell r="J8">
            <v>87</v>
          </cell>
          <cell r="K8">
            <v>1.1299999999999999E-2</v>
          </cell>
        </row>
        <row r="9">
          <cell r="I9" t="str">
            <v>Фінансова діяльність</v>
          </cell>
          <cell r="J9">
            <v>47</v>
          </cell>
          <cell r="K9">
            <v>6.0000000000000001E-3</v>
          </cell>
        </row>
        <row r="10">
          <cell r="I10" t="str">
            <v>Операції з нерухомістю, здавання під найом та послуги юридичним особам</v>
          </cell>
          <cell r="J10">
            <v>15</v>
          </cell>
          <cell r="K10">
            <v>2E-3</v>
          </cell>
        </row>
        <row r="11">
          <cell r="I11" t="str">
            <v>Державне управління</v>
          </cell>
          <cell r="J11">
            <v>390</v>
          </cell>
          <cell r="K11">
            <v>5.0299999999999997E-2</v>
          </cell>
        </row>
        <row r="12">
          <cell r="I12" t="str">
            <v>Освіта</v>
          </cell>
          <cell r="J12">
            <v>1134</v>
          </cell>
          <cell r="K12">
            <v>0.1464</v>
          </cell>
        </row>
        <row r="13">
          <cell r="I13" t="str">
            <v>Охорона здоров’я та соціальна допомога</v>
          </cell>
          <cell r="J13">
            <v>978</v>
          </cell>
          <cell r="K13">
            <v>0.12620000000000001</v>
          </cell>
        </row>
        <row r="14">
          <cell r="I14" t="str">
            <v>Колективні, громадські та особисті послуги</v>
          </cell>
          <cell r="J14">
            <v>70</v>
          </cell>
          <cell r="K14">
            <v>9.1000000000000004E-3</v>
          </cell>
        </row>
        <row r="15">
          <cell r="I15" t="str">
            <v>Інше</v>
          </cell>
          <cell r="J15">
            <v>166</v>
          </cell>
          <cell r="K15">
            <v>2.1399999999999999E-2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6"/>
  <sheetViews>
    <sheetView tabSelected="1" topLeftCell="A178" zoomScale="95" zoomScaleNormal="95" workbookViewId="0"/>
  </sheetViews>
  <sheetFormatPr defaultColWidth="8.875" defaultRowHeight="14.25"/>
  <cols>
    <col min="1" max="1" width="30.125" customWidth="1"/>
    <col min="2" max="3" width="13" style="357" customWidth="1"/>
    <col min="4" max="4" width="37" customWidth="1"/>
    <col min="5" max="5" width="38.125" customWidth="1"/>
    <col min="6" max="6" width="22.125" customWidth="1"/>
    <col min="7" max="7" width="23.625" customWidth="1"/>
    <col min="8" max="8" width="21.5" customWidth="1"/>
    <col min="9" max="9" width="21.125" customWidth="1"/>
    <col min="10" max="10" width="18.125" customWidth="1"/>
    <col min="11" max="11" width="20.125" style="370" customWidth="1"/>
  </cols>
  <sheetData>
    <row r="1" spans="1:11" ht="15">
      <c r="A1" s="313" t="s">
        <v>429</v>
      </c>
      <c r="B1" s="349"/>
      <c r="C1" s="349"/>
      <c r="D1" s="313"/>
      <c r="E1" s="313"/>
      <c r="F1" s="313"/>
      <c r="G1" s="313"/>
      <c r="H1" s="313"/>
      <c r="I1" s="313"/>
      <c r="J1" s="313"/>
      <c r="K1" s="313"/>
    </row>
    <row r="2" spans="1:11" ht="15">
      <c r="A2" s="311" t="s">
        <v>203</v>
      </c>
      <c r="B2" s="349"/>
      <c r="C2" s="349"/>
      <c r="D2" s="313"/>
      <c r="E2" s="313"/>
      <c r="F2" s="313"/>
      <c r="G2" s="313"/>
      <c r="H2" s="313"/>
      <c r="I2" s="313"/>
      <c r="J2" s="313"/>
      <c r="K2" s="313"/>
    </row>
    <row r="3" spans="1:11" ht="60">
      <c r="A3" s="313" t="s">
        <v>204</v>
      </c>
      <c r="B3" s="314" t="s">
        <v>205</v>
      </c>
      <c r="C3" s="315" t="s">
        <v>206</v>
      </c>
      <c r="D3" s="412" t="s">
        <v>207</v>
      </c>
      <c r="E3" s="412"/>
      <c r="F3" s="316" t="s">
        <v>208</v>
      </c>
      <c r="G3" s="413" t="s">
        <v>209</v>
      </c>
      <c r="H3" s="413"/>
      <c r="I3" s="413"/>
      <c r="J3" s="413"/>
      <c r="K3" s="369"/>
    </row>
    <row r="4" spans="1:11" ht="105">
      <c r="A4" s="313"/>
      <c r="B4" s="374" t="s">
        <v>1202</v>
      </c>
      <c r="C4" s="374" t="s">
        <v>1203</v>
      </c>
      <c r="D4" s="375" t="s">
        <v>1204</v>
      </c>
      <c r="E4" s="375" t="s">
        <v>1205</v>
      </c>
      <c r="F4" s="317" t="s">
        <v>210</v>
      </c>
      <c r="G4" s="376" t="s">
        <v>1206</v>
      </c>
      <c r="H4" s="318" t="s">
        <v>211</v>
      </c>
      <c r="I4" s="319" t="s">
        <v>212</v>
      </c>
      <c r="J4" s="320" t="s">
        <v>213</v>
      </c>
      <c r="K4" s="383" t="s">
        <v>1228</v>
      </c>
    </row>
    <row r="5" spans="1:11" ht="30">
      <c r="A5" s="321" t="s">
        <v>214</v>
      </c>
      <c r="B5" s="350">
        <v>10</v>
      </c>
      <c r="C5" s="350">
        <v>6</v>
      </c>
      <c r="D5" s="322"/>
      <c r="E5" s="322"/>
      <c r="F5" s="322"/>
      <c r="G5" s="312"/>
      <c r="H5" s="321"/>
      <c r="I5" s="321"/>
      <c r="J5" s="321"/>
      <c r="K5" s="372"/>
    </row>
    <row r="6" spans="1:11" s="328" customFormat="1" ht="45">
      <c r="A6" s="324" t="s">
        <v>215</v>
      </c>
      <c r="B6" s="351"/>
      <c r="C6" s="352"/>
      <c r="D6" s="326"/>
      <c r="E6" s="326"/>
      <c r="F6" s="326"/>
      <c r="G6" s="326"/>
      <c r="H6" s="326"/>
      <c r="I6" s="326"/>
      <c r="J6" s="327"/>
    </row>
    <row r="7" spans="1:11" s="328" customFormat="1" ht="150">
      <c r="A7" s="327" t="s">
        <v>216</v>
      </c>
      <c r="B7" s="352"/>
      <c r="C7" s="352"/>
      <c r="D7" s="358" t="s">
        <v>141</v>
      </c>
      <c r="E7" s="329" t="s">
        <v>1207</v>
      </c>
      <c r="F7" s="330" t="s">
        <v>1208</v>
      </c>
      <c r="G7" s="377" t="s">
        <v>75</v>
      </c>
      <c r="H7" s="331"/>
      <c r="I7" s="377" t="s">
        <v>61</v>
      </c>
      <c r="J7" s="327" t="s">
        <v>217</v>
      </c>
    </row>
    <row r="8" spans="1:11" s="328" customFormat="1" ht="240">
      <c r="A8" s="327" t="s">
        <v>218</v>
      </c>
      <c r="B8" s="352"/>
      <c r="C8" s="352"/>
      <c r="D8" s="364" t="s">
        <v>60</v>
      </c>
      <c r="E8" s="329" t="s">
        <v>1209</v>
      </c>
      <c r="F8" s="330" t="s">
        <v>1319</v>
      </c>
      <c r="G8" s="377" t="s">
        <v>1237</v>
      </c>
      <c r="H8" s="367"/>
      <c r="I8" s="377" t="s">
        <v>1210</v>
      </c>
      <c r="J8" s="377" t="s">
        <v>1211</v>
      </c>
      <c r="K8" s="388" t="s">
        <v>1289</v>
      </c>
    </row>
    <row r="9" spans="1:11" s="328" customFormat="1" ht="120">
      <c r="A9" s="327" t="s">
        <v>219</v>
      </c>
      <c r="B9" s="352"/>
      <c r="C9" s="352"/>
      <c r="D9" s="358" t="s">
        <v>142</v>
      </c>
      <c r="E9" s="329" t="s">
        <v>143</v>
      </c>
      <c r="F9" s="330" t="s">
        <v>1213</v>
      </c>
      <c r="G9" s="327" t="s">
        <v>220</v>
      </c>
      <c r="H9" s="326"/>
      <c r="I9" s="327"/>
      <c r="J9" s="327" t="s">
        <v>140</v>
      </c>
    </row>
    <row r="10" spans="1:11" s="328" customFormat="1" ht="135">
      <c r="A10" s="327" t="s">
        <v>221</v>
      </c>
      <c r="B10" s="352"/>
      <c r="C10" s="352"/>
      <c r="D10" s="327" t="s">
        <v>222</v>
      </c>
      <c r="E10" s="329" t="s">
        <v>1212</v>
      </c>
      <c r="F10" s="330" t="s">
        <v>223</v>
      </c>
      <c r="G10" s="327" t="s">
        <v>220</v>
      </c>
      <c r="H10" s="327"/>
      <c r="I10" s="327"/>
      <c r="J10" s="377" t="s">
        <v>145</v>
      </c>
    </row>
    <row r="11" spans="1:11" s="328" customFormat="1" ht="240">
      <c r="A11" s="326" t="s">
        <v>224</v>
      </c>
      <c r="B11" s="352"/>
      <c r="C11" s="352"/>
      <c r="D11" s="327" t="s">
        <v>134</v>
      </c>
      <c r="E11" s="329" t="s">
        <v>225</v>
      </c>
      <c r="F11" s="330" t="s">
        <v>226</v>
      </c>
      <c r="G11" s="327" t="s">
        <v>227</v>
      </c>
      <c r="H11" s="332"/>
      <c r="I11" s="377" t="s">
        <v>1214</v>
      </c>
      <c r="J11" s="327" t="s">
        <v>217</v>
      </c>
    </row>
    <row r="12" spans="1:11" s="328" customFormat="1" ht="315">
      <c r="A12" s="327" t="s">
        <v>228</v>
      </c>
      <c r="B12" s="352"/>
      <c r="C12" s="352"/>
      <c r="D12" s="358" t="s">
        <v>144</v>
      </c>
      <c r="E12" s="329" t="s">
        <v>1215</v>
      </c>
      <c r="F12" s="330" t="s">
        <v>1216</v>
      </c>
      <c r="G12" s="327" t="s">
        <v>229</v>
      </c>
      <c r="H12" s="331"/>
      <c r="I12" s="377" t="s">
        <v>1217</v>
      </c>
      <c r="J12" s="358" t="s">
        <v>145</v>
      </c>
      <c r="K12" s="381"/>
    </row>
    <row r="13" spans="1:11" s="328" customFormat="1" ht="180">
      <c r="A13" s="327" t="s">
        <v>231</v>
      </c>
      <c r="B13" s="352"/>
      <c r="C13" s="352"/>
      <c r="D13" s="327" t="s">
        <v>232</v>
      </c>
      <c r="E13" s="329" t="s">
        <v>146</v>
      </c>
      <c r="F13" s="330" t="s">
        <v>233</v>
      </c>
      <c r="G13" s="327" t="s">
        <v>229</v>
      </c>
      <c r="H13" s="332"/>
      <c r="I13" s="327" t="s">
        <v>230</v>
      </c>
      <c r="J13" s="358" t="s">
        <v>145</v>
      </c>
    </row>
    <row r="14" spans="1:11" s="328" customFormat="1" ht="270">
      <c r="A14" s="327" t="s">
        <v>234</v>
      </c>
      <c r="B14" s="352"/>
      <c r="C14" s="352"/>
      <c r="D14" s="377" t="s">
        <v>1218</v>
      </c>
      <c r="E14" s="329" t="s">
        <v>1219</v>
      </c>
      <c r="F14" s="330" t="s">
        <v>1320</v>
      </c>
      <c r="G14" s="377" t="s">
        <v>288</v>
      </c>
      <c r="H14" s="365"/>
      <c r="I14" s="327" t="s">
        <v>235</v>
      </c>
      <c r="J14" s="359" t="s">
        <v>147</v>
      </c>
      <c r="K14" s="386" t="s">
        <v>1265</v>
      </c>
    </row>
    <row r="15" spans="1:11" s="328" customFormat="1" ht="15">
      <c r="A15" s="326"/>
      <c r="B15" s="351"/>
      <c r="C15" s="351"/>
      <c r="D15" s="326"/>
      <c r="E15" s="333"/>
      <c r="F15" s="333"/>
      <c r="G15" s="326"/>
      <c r="H15" s="326"/>
      <c r="I15" s="326"/>
      <c r="J15" s="326"/>
    </row>
    <row r="16" spans="1:11" s="328" customFormat="1" ht="225">
      <c r="A16" s="379" t="s">
        <v>1220</v>
      </c>
      <c r="B16" s="351"/>
      <c r="C16" s="351"/>
      <c r="D16" s="358" t="s">
        <v>148</v>
      </c>
      <c r="E16" s="329" t="s">
        <v>1221</v>
      </c>
      <c r="F16" s="330" t="s">
        <v>1222</v>
      </c>
      <c r="G16" s="327" t="s">
        <v>227</v>
      </c>
      <c r="H16" s="380"/>
      <c r="I16" s="377" t="s">
        <v>1223</v>
      </c>
      <c r="J16" s="358" t="s">
        <v>145</v>
      </c>
      <c r="K16" s="381"/>
    </row>
    <row r="17" spans="1:11" s="328" customFormat="1" ht="15">
      <c r="A17" s="326"/>
      <c r="B17" s="352"/>
      <c r="C17" s="352"/>
      <c r="D17" s="334"/>
      <c r="E17" s="329"/>
      <c r="F17" s="329"/>
      <c r="G17" s="334"/>
      <c r="H17" s="326"/>
      <c r="I17" s="327"/>
      <c r="J17" s="326"/>
    </row>
    <row r="18" spans="1:11" s="328" customFormat="1" ht="60">
      <c r="A18" s="335" t="s">
        <v>236</v>
      </c>
      <c r="B18" s="353">
        <v>10</v>
      </c>
      <c r="C18" s="353">
        <v>8</v>
      </c>
      <c r="D18" s="336"/>
      <c r="E18" s="337"/>
      <c r="F18" s="337"/>
      <c r="G18" s="336"/>
      <c r="H18" s="336"/>
      <c r="I18" s="335"/>
      <c r="J18" s="336"/>
      <c r="K18" s="371"/>
    </row>
    <row r="19" spans="1:11" s="328" customFormat="1" ht="30">
      <c r="A19" s="324" t="s">
        <v>237</v>
      </c>
      <c r="B19" s="351"/>
      <c r="C19" s="351"/>
      <c r="D19" s="326"/>
      <c r="E19" s="333"/>
      <c r="F19" s="333"/>
      <c r="G19" s="326"/>
      <c r="H19" s="326"/>
      <c r="I19" s="327"/>
      <c r="J19" s="326"/>
    </row>
    <row r="20" spans="1:11" s="328" customFormat="1" ht="45">
      <c r="A20" s="377" t="s">
        <v>1224</v>
      </c>
      <c r="B20" s="351"/>
      <c r="C20" s="351"/>
      <c r="D20" s="330" t="s">
        <v>1225</v>
      </c>
      <c r="E20" s="333"/>
      <c r="F20" s="333"/>
      <c r="G20" s="338"/>
      <c r="H20" s="326"/>
      <c r="I20" s="327"/>
      <c r="J20" s="326"/>
    </row>
    <row r="21" spans="1:11" s="328" customFormat="1" ht="195">
      <c r="A21" s="327" t="s">
        <v>238</v>
      </c>
      <c r="B21" s="352"/>
      <c r="C21" s="352"/>
      <c r="D21" s="364" t="s">
        <v>0</v>
      </c>
      <c r="E21" s="329" t="s">
        <v>150</v>
      </c>
      <c r="F21" s="329" t="s">
        <v>239</v>
      </c>
      <c r="G21" s="377" t="s">
        <v>288</v>
      </c>
      <c r="H21" s="325"/>
      <c r="I21" s="326"/>
      <c r="J21" s="326"/>
    </row>
    <row r="22" spans="1:11" s="328" customFormat="1" ht="210">
      <c r="A22" s="326" t="s">
        <v>240</v>
      </c>
      <c r="B22" s="352"/>
      <c r="C22" s="352"/>
      <c r="D22" s="364" t="s">
        <v>1</v>
      </c>
      <c r="E22" s="329" t="s">
        <v>241</v>
      </c>
      <c r="F22" s="330" t="s">
        <v>1321</v>
      </c>
      <c r="G22" s="377" t="s">
        <v>1238</v>
      </c>
      <c r="H22" s="365"/>
      <c r="I22" s="377" t="s">
        <v>1322</v>
      </c>
      <c r="J22" s="377" t="s">
        <v>1226</v>
      </c>
      <c r="K22" s="378" t="s">
        <v>1227</v>
      </c>
    </row>
    <row r="23" spans="1:11" s="328" customFormat="1" ht="270">
      <c r="A23" s="326" t="s">
        <v>242</v>
      </c>
      <c r="B23" s="352"/>
      <c r="C23" s="352"/>
      <c r="D23" s="377" t="s">
        <v>1230</v>
      </c>
      <c r="E23" s="329" t="s">
        <v>243</v>
      </c>
      <c r="F23" s="329" t="s">
        <v>244</v>
      </c>
      <c r="G23" s="377" t="s">
        <v>1235</v>
      </c>
      <c r="H23" s="365"/>
      <c r="I23" s="327" t="s">
        <v>245</v>
      </c>
      <c r="J23" s="377" t="s">
        <v>1229</v>
      </c>
      <c r="K23" s="378" t="s">
        <v>1231</v>
      </c>
    </row>
    <row r="24" spans="1:11" s="328" customFormat="1" ht="15">
      <c r="A24" s="326"/>
      <c r="B24" s="352"/>
      <c r="C24" s="352"/>
      <c r="D24" s="326"/>
      <c r="E24" s="333"/>
      <c r="F24" s="333"/>
      <c r="G24" s="326"/>
      <c r="H24" s="326"/>
      <c r="I24" s="326"/>
      <c r="J24" s="326"/>
    </row>
    <row r="25" spans="1:11" s="328" customFormat="1" ht="45">
      <c r="A25" s="324" t="s">
        <v>246</v>
      </c>
      <c r="B25" s="351"/>
      <c r="C25" s="351"/>
      <c r="D25" s="326"/>
      <c r="E25" s="333"/>
      <c r="F25" s="333"/>
      <c r="G25" s="326"/>
      <c r="H25" s="326"/>
      <c r="I25" s="327"/>
      <c r="J25" s="326"/>
    </row>
    <row r="26" spans="1:11" s="328" customFormat="1" ht="225">
      <c r="A26" s="327" t="s">
        <v>247</v>
      </c>
      <c r="B26" s="351"/>
      <c r="C26" s="351"/>
      <c r="D26" s="377" t="s">
        <v>1232</v>
      </c>
      <c r="E26" s="329" t="s">
        <v>248</v>
      </c>
      <c r="F26" s="329" t="s">
        <v>1233</v>
      </c>
      <c r="G26" s="377" t="s">
        <v>1235</v>
      </c>
      <c r="H26" s="365"/>
      <c r="I26" s="377" t="s">
        <v>1261</v>
      </c>
      <c r="J26" s="358" t="s">
        <v>151</v>
      </c>
      <c r="K26" s="377" t="s">
        <v>1234</v>
      </c>
    </row>
    <row r="27" spans="1:11" s="328" customFormat="1" ht="120">
      <c r="A27" s="327" t="s">
        <v>249</v>
      </c>
      <c r="B27" s="352"/>
      <c r="C27" s="352"/>
      <c r="D27" s="377" t="s">
        <v>1323</v>
      </c>
      <c r="E27" s="329" t="s">
        <v>250</v>
      </c>
      <c r="F27" s="329" t="s">
        <v>251</v>
      </c>
      <c r="G27" s="377" t="s">
        <v>1235</v>
      </c>
      <c r="H27" s="326"/>
      <c r="I27" s="326"/>
      <c r="J27" s="326"/>
    </row>
    <row r="28" spans="1:11" s="328" customFormat="1" ht="195">
      <c r="A28" s="327" t="s">
        <v>252</v>
      </c>
      <c r="B28" s="352"/>
      <c r="C28" s="352"/>
      <c r="D28" s="377" t="s">
        <v>1239</v>
      </c>
      <c r="E28" s="329" t="s">
        <v>152</v>
      </c>
      <c r="F28" s="330" t="s">
        <v>253</v>
      </c>
      <c r="G28" s="377" t="s">
        <v>1235</v>
      </c>
      <c r="H28" s="326"/>
      <c r="I28" s="327"/>
      <c r="J28" s="326"/>
      <c r="K28" s="327" t="s">
        <v>4</v>
      </c>
    </row>
    <row r="29" spans="1:11" s="328" customFormat="1" ht="180">
      <c r="A29" s="327" t="s">
        <v>254</v>
      </c>
      <c r="B29" s="351"/>
      <c r="C29" s="351"/>
      <c r="D29" s="358" t="s">
        <v>153</v>
      </c>
      <c r="E29" s="329" t="s">
        <v>255</v>
      </c>
      <c r="F29" s="330" t="s">
        <v>1324</v>
      </c>
      <c r="G29" s="327"/>
      <c r="H29" s="326"/>
      <c r="I29" s="327"/>
      <c r="J29" s="326"/>
      <c r="K29" s="382" t="s">
        <v>1241</v>
      </c>
    </row>
    <row r="30" spans="1:11" s="328" customFormat="1" ht="210">
      <c r="A30" s="326" t="s">
        <v>256</v>
      </c>
      <c r="B30" s="352"/>
      <c r="C30" s="352"/>
      <c r="D30" s="377" t="s">
        <v>1240</v>
      </c>
      <c r="E30" s="329" t="s">
        <v>154</v>
      </c>
      <c r="F30" s="329" t="s">
        <v>257</v>
      </c>
      <c r="G30" s="377" t="s">
        <v>1236</v>
      </c>
      <c r="H30" s="331"/>
      <c r="I30" s="377" t="s">
        <v>1242</v>
      </c>
      <c r="J30" s="327" t="s">
        <v>258</v>
      </c>
      <c r="K30" s="373"/>
    </row>
    <row r="31" spans="1:11" s="328" customFormat="1" ht="15">
      <c r="A31" s="326"/>
      <c r="B31" s="352"/>
      <c r="C31" s="352"/>
      <c r="D31" s="326"/>
      <c r="E31" s="333"/>
      <c r="F31" s="333"/>
      <c r="G31" s="326"/>
      <c r="H31" s="326"/>
      <c r="I31" s="327"/>
      <c r="J31" s="326"/>
    </row>
    <row r="32" spans="1:11" s="328" customFormat="1" ht="30">
      <c r="A32" s="335" t="s">
        <v>259</v>
      </c>
      <c r="B32" s="353">
        <v>10</v>
      </c>
      <c r="C32" s="353">
        <v>8</v>
      </c>
      <c r="D32" s="336"/>
      <c r="E32" s="337"/>
      <c r="F32" s="337"/>
      <c r="G32" s="336"/>
      <c r="H32" s="336"/>
      <c r="I32" s="335"/>
      <c r="J32" s="336"/>
      <c r="K32" s="371"/>
    </row>
    <row r="33" spans="1:11" s="328" customFormat="1" ht="15">
      <c r="A33" s="324" t="s">
        <v>260</v>
      </c>
      <c r="B33" s="351"/>
      <c r="C33" s="351"/>
      <c r="D33" s="326"/>
      <c r="E33" s="333"/>
      <c r="F33" s="333"/>
      <c r="G33" s="326"/>
      <c r="H33" s="326"/>
      <c r="I33" s="327"/>
      <c r="J33" s="326"/>
    </row>
    <row r="34" spans="1:11" s="328" customFormat="1" ht="120">
      <c r="A34" s="358" t="s">
        <v>155</v>
      </c>
      <c r="B34" s="351"/>
      <c r="C34" s="351"/>
      <c r="D34" s="377" t="s">
        <v>1244</v>
      </c>
      <c r="E34" s="329" t="s">
        <v>261</v>
      </c>
      <c r="F34" s="329" t="s">
        <v>262</v>
      </c>
      <c r="G34" s="327" t="s">
        <v>263</v>
      </c>
      <c r="H34" s="326"/>
      <c r="I34" s="326"/>
      <c r="J34" s="326"/>
    </row>
    <row r="35" spans="1:11" s="328" customFormat="1" ht="150">
      <c r="A35" s="327" t="s">
        <v>264</v>
      </c>
      <c r="B35" s="352"/>
      <c r="C35" s="352"/>
      <c r="D35" s="358" t="s">
        <v>156</v>
      </c>
      <c r="E35" s="329"/>
      <c r="F35" s="329"/>
      <c r="G35" s="327"/>
      <c r="H35" s="326"/>
      <c r="I35" s="327"/>
      <c r="J35" s="326"/>
    </row>
    <row r="36" spans="1:11" s="328" customFormat="1" ht="195">
      <c r="A36" s="327" t="s">
        <v>265</v>
      </c>
      <c r="B36" s="352"/>
      <c r="C36" s="352"/>
      <c r="D36" s="377" t="s">
        <v>1245</v>
      </c>
      <c r="E36" s="329" t="s">
        <v>266</v>
      </c>
      <c r="F36" s="329"/>
      <c r="G36" s="327"/>
      <c r="H36" s="326"/>
      <c r="I36" s="326"/>
      <c r="J36" s="327"/>
    </row>
    <row r="37" spans="1:11" s="328" customFormat="1" ht="210">
      <c r="A37" s="327" t="s">
        <v>267</v>
      </c>
      <c r="B37" s="352"/>
      <c r="C37" s="352"/>
      <c r="D37" s="377" t="s">
        <v>1246</v>
      </c>
      <c r="E37" s="329" t="s">
        <v>157</v>
      </c>
      <c r="F37" s="330" t="s">
        <v>1325</v>
      </c>
      <c r="G37" s="377" t="s">
        <v>1238</v>
      </c>
      <c r="H37" s="365"/>
      <c r="I37" s="377" t="s">
        <v>1326</v>
      </c>
      <c r="J37" s="358" t="s">
        <v>151</v>
      </c>
    </row>
    <row r="38" spans="1:11" s="328" customFormat="1" ht="90">
      <c r="A38" s="379" t="s">
        <v>1247</v>
      </c>
      <c r="B38" s="354"/>
      <c r="C38" s="352"/>
      <c r="D38" s="327" t="s">
        <v>135</v>
      </c>
      <c r="E38" s="329"/>
      <c r="F38" s="329"/>
      <c r="G38" s="326"/>
      <c r="H38" s="326"/>
      <c r="I38" s="327"/>
      <c r="J38" s="326"/>
    </row>
    <row r="39" spans="1:11" s="328" customFormat="1" ht="15">
      <c r="A39" s="327"/>
      <c r="B39" s="352"/>
      <c r="C39" s="352"/>
      <c r="D39" s="326"/>
      <c r="E39" s="333"/>
      <c r="F39" s="333"/>
      <c r="G39" s="327"/>
      <c r="H39" s="326"/>
      <c r="I39" s="327"/>
      <c r="J39" s="326"/>
    </row>
    <row r="40" spans="1:11" s="328" customFormat="1" ht="30">
      <c r="A40" s="335" t="s">
        <v>268</v>
      </c>
      <c r="B40" s="353">
        <v>10</v>
      </c>
      <c r="C40" s="353">
        <v>6</v>
      </c>
      <c r="D40" s="336"/>
      <c r="E40" s="337"/>
      <c r="F40" s="337"/>
      <c r="G40" s="336"/>
      <c r="H40" s="336"/>
      <c r="I40" s="335"/>
      <c r="J40" s="336"/>
      <c r="K40" s="371"/>
    </row>
    <row r="41" spans="1:11" s="328" customFormat="1" ht="315">
      <c r="A41" s="324" t="s">
        <v>269</v>
      </c>
      <c r="B41" s="351"/>
      <c r="C41" s="351"/>
      <c r="D41" s="377" t="s">
        <v>1248</v>
      </c>
      <c r="E41" s="329" t="s">
        <v>159</v>
      </c>
      <c r="F41" s="330" t="s">
        <v>1327</v>
      </c>
      <c r="G41" s="327" t="s">
        <v>270</v>
      </c>
      <c r="H41" s="331"/>
      <c r="I41" s="377" t="s">
        <v>1249</v>
      </c>
      <c r="J41" s="326" t="s">
        <v>217</v>
      </c>
    </row>
    <row r="42" spans="1:11" s="328" customFormat="1" ht="409.5">
      <c r="A42" s="327" t="s">
        <v>271</v>
      </c>
      <c r="B42" s="352"/>
      <c r="C42" s="352"/>
      <c r="D42" s="377" t="s">
        <v>1250</v>
      </c>
      <c r="E42" s="329" t="s">
        <v>1251</v>
      </c>
      <c r="F42" s="329" t="s">
        <v>1328</v>
      </c>
      <c r="G42" s="327" t="s">
        <v>272</v>
      </c>
      <c r="H42" s="325"/>
      <c r="I42" s="327"/>
      <c r="J42" s="326"/>
      <c r="K42" s="385"/>
    </row>
    <row r="43" spans="1:11" s="328" customFormat="1" ht="255">
      <c r="A43" s="327" t="s">
        <v>273</v>
      </c>
      <c r="B43" s="352"/>
      <c r="C43" s="352"/>
      <c r="D43" s="377" t="s">
        <v>1252</v>
      </c>
      <c r="E43" s="329" t="s">
        <v>1253</v>
      </c>
      <c r="F43" s="330" t="s">
        <v>1254</v>
      </c>
      <c r="G43" s="377" t="s">
        <v>272</v>
      </c>
      <c r="H43" s="326"/>
      <c r="I43" s="327"/>
      <c r="J43" s="326"/>
    </row>
    <row r="44" spans="1:11" s="328" customFormat="1" ht="375">
      <c r="A44" s="327" t="s">
        <v>274</v>
      </c>
      <c r="B44" s="352"/>
      <c r="C44" s="352"/>
      <c r="D44" s="377" t="s">
        <v>1255</v>
      </c>
      <c r="E44" s="329" t="s">
        <v>160</v>
      </c>
      <c r="F44" s="329" t="s">
        <v>1329</v>
      </c>
      <c r="G44" s="377" t="s">
        <v>272</v>
      </c>
      <c r="H44" s="326"/>
      <c r="I44" s="327"/>
      <c r="J44" s="326"/>
    </row>
    <row r="45" spans="1:11" s="328" customFormat="1" ht="270">
      <c r="A45" s="327" t="s">
        <v>275</v>
      </c>
      <c r="B45" s="352"/>
      <c r="C45" s="352"/>
      <c r="D45" s="377" t="s">
        <v>1330</v>
      </c>
      <c r="E45" s="329" t="s">
        <v>1256</v>
      </c>
      <c r="F45" s="329" t="s">
        <v>276</v>
      </c>
      <c r="G45" s="327" t="s">
        <v>272</v>
      </c>
      <c r="H45" s="360" t="s">
        <v>158</v>
      </c>
      <c r="I45" s="377" t="s">
        <v>1257</v>
      </c>
      <c r="J45" s="359" t="s">
        <v>217</v>
      </c>
    </row>
    <row r="46" spans="1:11" s="328" customFormat="1" ht="345">
      <c r="A46" s="327" t="s">
        <v>277</v>
      </c>
      <c r="B46" s="352"/>
      <c r="C46" s="352"/>
      <c r="D46" s="377" t="s">
        <v>1258</v>
      </c>
      <c r="E46" s="329" t="s">
        <v>278</v>
      </c>
      <c r="F46" s="330" t="s">
        <v>1331</v>
      </c>
      <c r="G46" s="364" t="s">
        <v>2</v>
      </c>
      <c r="H46" s="331"/>
      <c r="I46" s="377" t="s">
        <v>1259</v>
      </c>
      <c r="J46" s="377" t="s">
        <v>1260</v>
      </c>
    </row>
    <row r="47" spans="1:11" s="328" customFormat="1" ht="15">
      <c r="A47" s="326"/>
      <c r="B47" s="352"/>
      <c r="C47" s="352"/>
      <c r="D47" s="326"/>
      <c r="E47" s="333"/>
      <c r="F47" s="333"/>
      <c r="G47" s="326"/>
      <c r="H47" s="326"/>
      <c r="I47" s="326"/>
      <c r="J47" s="326"/>
    </row>
    <row r="48" spans="1:11" s="328" customFormat="1" ht="45">
      <c r="A48" s="335" t="s">
        <v>279</v>
      </c>
      <c r="B48" s="353">
        <v>10</v>
      </c>
      <c r="C48" s="353">
        <v>8</v>
      </c>
      <c r="D48" s="336"/>
      <c r="E48" s="337"/>
      <c r="F48" s="337"/>
      <c r="G48" s="336"/>
      <c r="H48" s="336"/>
      <c r="I48" s="335"/>
      <c r="J48" s="336"/>
      <c r="K48" s="371"/>
    </row>
    <row r="49" spans="1:11" s="328" customFormat="1" ht="60">
      <c r="A49" s="324" t="s">
        <v>280</v>
      </c>
      <c r="B49" s="354"/>
      <c r="C49" s="352"/>
      <c r="D49" s="326"/>
      <c r="E49" s="333"/>
      <c r="F49" s="333"/>
      <c r="G49" s="326"/>
      <c r="H49" s="326"/>
      <c r="I49" s="327"/>
      <c r="J49" s="326"/>
    </row>
    <row r="50" spans="1:11" s="328" customFormat="1" ht="330">
      <c r="A50" s="327" t="s">
        <v>281</v>
      </c>
      <c r="B50" s="352"/>
      <c r="C50" s="352"/>
      <c r="D50" s="377" t="s">
        <v>1262</v>
      </c>
      <c r="E50" s="329" t="s">
        <v>1263</v>
      </c>
      <c r="F50" s="329" t="s">
        <v>161</v>
      </c>
      <c r="G50" s="327" t="s">
        <v>270</v>
      </c>
      <c r="H50" s="331"/>
      <c r="I50" s="358" t="s">
        <v>162</v>
      </c>
      <c r="J50" s="359" t="s">
        <v>217</v>
      </c>
      <c r="K50" s="386" t="s">
        <v>1264</v>
      </c>
    </row>
    <row r="51" spans="1:11" s="328" customFormat="1" ht="345">
      <c r="A51" s="327" t="s">
        <v>282</v>
      </c>
      <c r="B51" s="352"/>
      <c r="C51" s="352"/>
      <c r="D51" s="377" t="s">
        <v>1266</v>
      </c>
      <c r="E51" s="329" t="s">
        <v>163</v>
      </c>
      <c r="F51" s="329" t="s">
        <v>1332</v>
      </c>
      <c r="G51" s="327" t="s">
        <v>270</v>
      </c>
      <c r="H51" s="325"/>
      <c r="I51" s="326"/>
      <c r="J51" s="326"/>
    </row>
    <row r="52" spans="1:11" s="328" customFormat="1" ht="240">
      <c r="A52" s="326" t="s">
        <v>283</v>
      </c>
      <c r="B52" s="352"/>
      <c r="C52" s="352"/>
      <c r="D52" s="377" t="s">
        <v>1267</v>
      </c>
      <c r="E52" s="329" t="s">
        <v>164</v>
      </c>
      <c r="F52" s="329" t="s">
        <v>165</v>
      </c>
      <c r="G52" s="327" t="s">
        <v>284</v>
      </c>
      <c r="H52" s="326"/>
      <c r="I52" s="326"/>
      <c r="J52" s="326"/>
    </row>
    <row r="53" spans="1:11" s="328" customFormat="1" ht="180">
      <c r="A53" s="327" t="s">
        <v>285</v>
      </c>
      <c r="B53" s="352"/>
      <c r="C53" s="352"/>
      <c r="D53" s="377" t="s">
        <v>1268</v>
      </c>
      <c r="E53" s="329" t="s">
        <v>74</v>
      </c>
      <c r="F53" s="329" t="s">
        <v>165</v>
      </c>
      <c r="G53" s="327" t="s">
        <v>284</v>
      </c>
      <c r="H53" s="326"/>
      <c r="I53" s="326"/>
      <c r="J53" s="326"/>
    </row>
    <row r="54" spans="1:11" s="328" customFormat="1" ht="180">
      <c r="A54" s="327" t="s">
        <v>286</v>
      </c>
      <c r="B54" s="352"/>
      <c r="C54" s="352"/>
      <c r="D54" s="340" t="s">
        <v>1271</v>
      </c>
      <c r="E54" s="329" t="s">
        <v>1269</v>
      </c>
      <c r="F54" s="330" t="s">
        <v>287</v>
      </c>
      <c r="G54" s="327" t="s">
        <v>288</v>
      </c>
      <c r="H54" s="326"/>
      <c r="I54" s="341"/>
      <c r="J54" s="326"/>
    </row>
    <row r="55" spans="1:11" s="328" customFormat="1" ht="75">
      <c r="A55" s="327" t="s">
        <v>289</v>
      </c>
      <c r="B55" s="352"/>
      <c r="C55" s="352"/>
      <c r="D55" s="387" t="s">
        <v>1270</v>
      </c>
      <c r="E55" s="329" t="s">
        <v>290</v>
      </c>
      <c r="F55" s="330" t="s">
        <v>287</v>
      </c>
      <c r="G55" s="327" t="s">
        <v>288</v>
      </c>
      <c r="H55" s="326"/>
      <c r="I55" s="326"/>
      <c r="J55" s="326"/>
    </row>
    <row r="56" spans="1:11" s="328" customFormat="1" ht="90">
      <c r="A56" s="327" t="s">
        <v>291</v>
      </c>
      <c r="B56" s="352"/>
      <c r="C56" s="352"/>
      <c r="D56" s="377" t="s">
        <v>1272</v>
      </c>
      <c r="E56" s="329" t="s">
        <v>166</v>
      </c>
      <c r="F56" s="330" t="s">
        <v>287</v>
      </c>
      <c r="G56" s="358" t="s">
        <v>167</v>
      </c>
      <c r="H56" s="326"/>
      <c r="I56" s="326"/>
      <c r="J56" s="326"/>
    </row>
    <row r="57" spans="1:11" s="328" customFormat="1" ht="225">
      <c r="A57" s="359" t="s">
        <v>168</v>
      </c>
      <c r="B57" s="352"/>
      <c r="C57" s="352"/>
      <c r="D57" s="377" t="s">
        <v>1273</v>
      </c>
      <c r="E57" s="329" t="s">
        <v>1274</v>
      </c>
      <c r="F57" s="329" t="s">
        <v>292</v>
      </c>
      <c r="G57" s="327" t="s">
        <v>288</v>
      </c>
      <c r="H57" s="326"/>
      <c r="I57" s="326"/>
      <c r="J57" s="326"/>
    </row>
    <row r="58" spans="1:11" s="328" customFormat="1" ht="135">
      <c r="A58" s="326" t="s">
        <v>293</v>
      </c>
      <c r="B58" s="352"/>
      <c r="C58" s="352"/>
      <c r="D58" s="377" t="s">
        <v>1275</v>
      </c>
      <c r="E58" s="329" t="s">
        <v>294</v>
      </c>
      <c r="F58" s="330" t="s">
        <v>1276</v>
      </c>
      <c r="G58" s="327" t="s">
        <v>288</v>
      </c>
      <c r="H58" s="331"/>
      <c r="I58" s="358" t="s">
        <v>3</v>
      </c>
      <c r="J58" s="359" t="s">
        <v>217</v>
      </c>
    </row>
    <row r="59" spans="1:11" s="328" customFormat="1" ht="315">
      <c r="A59" s="327" t="s">
        <v>295</v>
      </c>
      <c r="B59" s="351"/>
      <c r="C59" s="351"/>
      <c r="D59" s="377" t="s">
        <v>1277</v>
      </c>
      <c r="E59" s="329" t="s">
        <v>1333</v>
      </c>
      <c r="F59" s="329" t="s">
        <v>1278</v>
      </c>
      <c r="G59" s="377" t="s">
        <v>1279</v>
      </c>
      <c r="H59" s="331"/>
      <c r="I59" s="377" t="s">
        <v>1280</v>
      </c>
      <c r="J59" s="368" t="s">
        <v>217</v>
      </c>
      <c r="K59" s="386" t="s">
        <v>1281</v>
      </c>
    </row>
    <row r="60" spans="1:11" s="328" customFormat="1" ht="210">
      <c r="A60" s="324" t="s">
        <v>296</v>
      </c>
      <c r="B60" s="351"/>
      <c r="C60" s="351"/>
      <c r="D60" s="340" t="s">
        <v>1282</v>
      </c>
      <c r="E60" s="329" t="s">
        <v>200</v>
      </c>
      <c r="F60" s="329" t="s">
        <v>201</v>
      </c>
      <c r="G60" s="327" t="s">
        <v>288</v>
      </c>
      <c r="H60" s="331"/>
      <c r="I60" s="377" t="s">
        <v>1285</v>
      </c>
      <c r="J60" s="359" t="s">
        <v>65</v>
      </c>
      <c r="K60" s="377" t="s">
        <v>1283</v>
      </c>
    </row>
    <row r="61" spans="1:11" s="328" customFormat="1" ht="15">
      <c r="A61" s="339"/>
      <c r="B61" s="351"/>
      <c r="C61" s="351"/>
      <c r="D61" s="326"/>
      <c r="E61" s="333"/>
      <c r="F61" s="333"/>
      <c r="G61" s="326"/>
      <c r="H61" s="326"/>
      <c r="I61" s="326"/>
      <c r="J61" s="326"/>
    </row>
    <row r="62" spans="1:11" s="328" customFormat="1" ht="150">
      <c r="A62" s="324" t="s">
        <v>297</v>
      </c>
      <c r="B62" s="351"/>
      <c r="C62" s="351"/>
      <c r="D62" s="377" t="s">
        <v>1284</v>
      </c>
      <c r="E62" s="329" t="s">
        <v>202</v>
      </c>
      <c r="F62" s="329" t="s">
        <v>298</v>
      </c>
      <c r="G62" s="327" t="s">
        <v>288</v>
      </c>
      <c r="H62" s="331"/>
      <c r="I62" s="377" t="s">
        <v>1286</v>
      </c>
      <c r="J62" s="359" t="s">
        <v>217</v>
      </c>
    </row>
    <row r="63" spans="1:11" s="328" customFormat="1" ht="15">
      <c r="A63" s="326"/>
      <c r="B63" s="351"/>
      <c r="C63" s="351"/>
      <c r="D63" s="326"/>
      <c r="E63" s="326"/>
      <c r="F63" s="326"/>
      <c r="G63" s="326"/>
      <c r="H63" s="326"/>
      <c r="I63" s="326"/>
      <c r="J63" s="326"/>
    </row>
    <row r="64" spans="1:11" s="328" customFormat="1" ht="45">
      <c r="A64" s="335" t="s">
        <v>299</v>
      </c>
      <c r="B64" s="353">
        <v>10</v>
      </c>
      <c r="C64" s="353">
        <v>5</v>
      </c>
      <c r="D64" s="336"/>
      <c r="E64" s="336"/>
      <c r="F64" s="336"/>
      <c r="G64" s="336"/>
      <c r="H64" s="335"/>
      <c r="I64" s="336"/>
      <c r="J64" s="336"/>
      <c r="K64" s="371"/>
    </row>
    <row r="65" spans="1:11" s="328" customFormat="1" ht="15">
      <c r="A65" s="342" t="s">
        <v>300</v>
      </c>
      <c r="B65" s="355"/>
      <c r="C65" s="352"/>
      <c r="D65" s="326"/>
      <c r="E65" s="326"/>
      <c r="F65" s="326"/>
      <c r="G65" s="326"/>
      <c r="H65" s="326"/>
      <c r="I65" s="326"/>
      <c r="J65" s="326"/>
    </row>
    <row r="66" spans="1:11" s="328" customFormat="1" ht="195">
      <c r="A66" s="327" t="s">
        <v>301</v>
      </c>
      <c r="B66" s="352"/>
      <c r="C66" s="352"/>
      <c r="D66" s="377" t="s">
        <v>1287</v>
      </c>
      <c r="E66" s="329" t="s">
        <v>1288</v>
      </c>
      <c r="F66" s="330" t="s">
        <v>302</v>
      </c>
      <c r="G66" s="327" t="s">
        <v>303</v>
      </c>
      <c r="H66" s="326"/>
      <c r="I66" s="326"/>
      <c r="J66" s="326"/>
    </row>
    <row r="67" spans="1:11" s="328" customFormat="1" ht="195">
      <c r="A67" s="326" t="s">
        <v>304</v>
      </c>
      <c r="B67" s="352"/>
      <c r="C67" s="352"/>
      <c r="D67" s="358" t="s">
        <v>5</v>
      </c>
      <c r="E67" s="329" t="s">
        <v>6</v>
      </c>
      <c r="F67" s="329" t="s">
        <v>305</v>
      </c>
      <c r="G67" s="327" t="s">
        <v>303</v>
      </c>
      <c r="H67" s="326"/>
      <c r="I67" s="326"/>
      <c r="J67" s="326"/>
    </row>
    <row r="68" spans="1:11" s="328" customFormat="1" ht="135">
      <c r="A68" s="326" t="s">
        <v>306</v>
      </c>
      <c r="B68" s="352"/>
      <c r="C68" s="352"/>
      <c r="D68" s="358" t="s">
        <v>7</v>
      </c>
      <c r="E68" s="329" t="s">
        <v>8</v>
      </c>
      <c r="F68" s="329" t="s">
        <v>307</v>
      </c>
      <c r="G68" s="327" t="s">
        <v>308</v>
      </c>
      <c r="H68" s="326"/>
      <c r="I68" s="326"/>
      <c r="J68" s="326"/>
      <c r="K68" s="389" t="s">
        <v>1290</v>
      </c>
    </row>
    <row r="69" spans="1:11" s="328" customFormat="1" ht="150">
      <c r="A69" s="326" t="s">
        <v>309</v>
      </c>
      <c r="B69" s="352"/>
      <c r="C69" s="352"/>
      <c r="D69" s="377" t="s">
        <v>1291</v>
      </c>
      <c r="E69" s="329" t="s">
        <v>1292</v>
      </c>
      <c r="F69" s="330" t="s">
        <v>310</v>
      </c>
      <c r="G69" s="327" t="s">
        <v>308</v>
      </c>
      <c r="H69" s="326"/>
      <c r="I69" s="326"/>
      <c r="J69" s="326"/>
      <c r="K69" s="402" t="s">
        <v>1392</v>
      </c>
    </row>
    <row r="70" spans="1:11" s="328" customFormat="1" ht="285">
      <c r="A70" s="327" t="s">
        <v>311</v>
      </c>
      <c r="B70" s="352"/>
      <c r="C70" s="352"/>
      <c r="D70" s="358" t="s">
        <v>9</v>
      </c>
      <c r="E70" s="329" t="s">
        <v>10</v>
      </c>
      <c r="F70" s="329" t="s">
        <v>307</v>
      </c>
      <c r="G70" s="327" t="s">
        <v>312</v>
      </c>
      <c r="H70" s="326"/>
      <c r="I70" s="326"/>
      <c r="J70" s="326"/>
    </row>
    <row r="71" spans="1:11" s="328" customFormat="1" ht="120">
      <c r="A71" s="327" t="s">
        <v>313</v>
      </c>
      <c r="B71" s="352"/>
      <c r="C71" s="352"/>
      <c r="D71" s="358" t="s">
        <v>11</v>
      </c>
      <c r="E71" s="329" t="s">
        <v>1293</v>
      </c>
      <c r="F71" s="329" t="s">
        <v>314</v>
      </c>
      <c r="G71" s="327" t="s">
        <v>315</v>
      </c>
      <c r="H71" s="326"/>
      <c r="I71" s="326"/>
      <c r="J71" s="326"/>
    </row>
    <row r="72" spans="1:11" s="328" customFormat="1" ht="240">
      <c r="A72" s="327" t="s">
        <v>316</v>
      </c>
      <c r="B72" s="352"/>
      <c r="C72" s="352"/>
      <c r="D72" s="377" t="s">
        <v>12</v>
      </c>
      <c r="E72" s="329" t="s">
        <v>13</v>
      </c>
      <c r="F72" s="329" t="s">
        <v>14</v>
      </c>
      <c r="G72" s="327"/>
      <c r="H72" s="326"/>
      <c r="I72" s="326"/>
      <c r="J72" s="326"/>
    </row>
    <row r="73" spans="1:11" s="328" customFormat="1" ht="15">
      <c r="A73" s="326"/>
      <c r="B73" s="352"/>
      <c r="C73" s="352"/>
      <c r="D73" s="326"/>
      <c r="E73" s="326"/>
      <c r="F73" s="326"/>
      <c r="G73" s="326"/>
      <c r="H73" s="326"/>
      <c r="I73" s="326"/>
      <c r="J73" s="326"/>
    </row>
    <row r="74" spans="1:11" s="328" customFormat="1" ht="15">
      <c r="A74" s="342" t="s">
        <v>317</v>
      </c>
      <c r="B74" s="351"/>
      <c r="C74" s="352"/>
      <c r="D74" s="326"/>
      <c r="E74" s="326"/>
      <c r="F74" s="326"/>
      <c r="G74" s="326"/>
      <c r="H74" s="326"/>
      <c r="I74" s="326"/>
      <c r="J74" s="326"/>
    </row>
    <row r="75" spans="1:11" s="328" customFormat="1" ht="255">
      <c r="A75" s="326" t="s">
        <v>318</v>
      </c>
      <c r="B75" s="352"/>
      <c r="C75" s="352"/>
      <c r="D75" s="377" t="s">
        <v>1294</v>
      </c>
      <c r="E75" s="329" t="s">
        <v>1295</v>
      </c>
      <c r="F75" s="329" t="s">
        <v>319</v>
      </c>
      <c r="G75" s="327" t="s">
        <v>320</v>
      </c>
      <c r="H75" s="331"/>
      <c r="I75" s="377" t="s">
        <v>1296</v>
      </c>
      <c r="J75" s="326" t="s">
        <v>217</v>
      </c>
    </row>
    <row r="76" spans="1:11" s="328" customFormat="1" ht="45">
      <c r="A76" s="335" t="s">
        <v>321</v>
      </c>
      <c r="B76" s="352"/>
      <c r="C76" s="352"/>
      <c r="D76" s="334" t="s">
        <v>1297</v>
      </c>
      <c r="E76" s="334"/>
      <c r="F76" s="334"/>
      <c r="G76" s="334"/>
      <c r="H76" s="326"/>
      <c r="I76" s="326"/>
      <c r="J76" s="326"/>
    </row>
    <row r="77" spans="1:11" s="328" customFormat="1" ht="45">
      <c r="A77" s="336" t="s">
        <v>322</v>
      </c>
      <c r="B77" s="352"/>
      <c r="C77" s="352"/>
      <c r="D77" s="387" t="s">
        <v>1297</v>
      </c>
      <c r="E77" s="326"/>
      <c r="F77" s="326"/>
      <c r="G77" s="326"/>
      <c r="H77" s="326"/>
      <c r="I77" s="326"/>
      <c r="J77" s="326"/>
    </row>
    <row r="78" spans="1:11" s="328" customFormat="1" ht="45">
      <c r="A78" s="336" t="s">
        <v>323</v>
      </c>
      <c r="B78" s="352"/>
      <c r="C78" s="352"/>
      <c r="D78" s="387" t="s">
        <v>1297</v>
      </c>
      <c r="E78" s="326"/>
      <c r="F78" s="326"/>
      <c r="G78" s="326"/>
      <c r="H78" s="326"/>
      <c r="I78" s="326"/>
      <c r="J78" s="326"/>
    </row>
    <row r="79" spans="1:11" s="328" customFormat="1" ht="375">
      <c r="A79" s="326" t="s">
        <v>324</v>
      </c>
      <c r="B79" s="352"/>
      <c r="C79" s="352"/>
      <c r="D79" s="377" t="s">
        <v>1298</v>
      </c>
      <c r="E79" s="329" t="s">
        <v>1299</v>
      </c>
      <c r="F79" s="329" t="s">
        <v>325</v>
      </c>
      <c r="G79" s="327" t="s">
        <v>326</v>
      </c>
      <c r="H79" s="326"/>
      <c r="I79" s="326"/>
      <c r="J79" s="326"/>
    </row>
    <row r="80" spans="1:11" s="328" customFormat="1" ht="165">
      <c r="A80" s="326" t="s">
        <v>327</v>
      </c>
      <c r="B80" s="352"/>
      <c r="C80" s="352"/>
      <c r="D80" s="377" t="s">
        <v>1300</v>
      </c>
      <c r="E80" s="329" t="s">
        <v>1301</v>
      </c>
      <c r="F80" s="330" t="s">
        <v>328</v>
      </c>
      <c r="G80" s="327" t="s">
        <v>326</v>
      </c>
      <c r="H80" s="326"/>
      <c r="I80" s="326"/>
      <c r="J80" s="326"/>
    </row>
    <row r="81" spans="1:11" s="328" customFormat="1" ht="180">
      <c r="A81" s="327" t="s">
        <v>329</v>
      </c>
      <c r="B81" s="352"/>
      <c r="C81" s="352"/>
      <c r="D81" s="377" t="s">
        <v>1302</v>
      </c>
      <c r="E81" s="329" t="s">
        <v>1303</v>
      </c>
      <c r="F81" s="330" t="s">
        <v>330</v>
      </c>
      <c r="G81" s="327" t="s">
        <v>326</v>
      </c>
      <c r="H81" s="326"/>
      <c r="I81" s="326"/>
      <c r="J81" s="326"/>
    </row>
    <row r="82" spans="1:11" s="328" customFormat="1" ht="45">
      <c r="A82" s="335" t="s">
        <v>331</v>
      </c>
      <c r="B82" s="352"/>
      <c r="C82" s="352"/>
      <c r="D82" s="387" t="s">
        <v>1297</v>
      </c>
      <c r="E82" s="327"/>
      <c r="F82" s="327"/>
      <c r="G82" s="327"/>
      <c r="H82" s="326"/>
      <c r="I82" s="326"/>
      <c r="J82" s="326"/>
    </row>
    <row r="83" spans="1:11" s="328" customFormat="1" ht="45">
      <c r="A83" s="335" t="s">
        <v>332</v>
      </c>
      <c r="B83" s="352"/>
      <c r="C83" s="352"/>
      <c r="D83" s="387" t="s">
        <v>1297</v>
      </c>
      <c r="E83" s="327"/>
      <c r="F83" s="327"/>
      <c r="G83" s="327"/>
      <c r="H83" s="326"/>
      <c r="I83" s="326"/>
      <c r="J83" s="326"/>
    </row>
    <row r="84" spans="1:11" s="328" customFormat="1" ht="15">
      <c r="A84" s="326"/>
      <c r="B84" s="352"/>
      <c r="C84" s="352"/>
      <c r="D84" s="326"/>
      <c r="E84" s="326"/>
      <c r="F84" s="326"/>
      <c r="G84" s="326"/>
      <c r="H84" s="326"/>
      <c r="I84" s="326"/>
      <c r="J84" s="326"/>
    </row>
    <row r="85" spans="1:11" s="328" customFormat="1" ht="60">
      <c r="A85" s="335" t="s">
        <v>333</v>
      </c>
      <c r="B85" s="353">
        <v>10</v>
      </c>
      <c r="C85" s="353">
        <v>5</v>
      </c>
      <c r="D85" s="336"/>
      <c r="E85" s="336"/>
      <c r="F85" s="336"/>
      <c r="G85" s="336"/>
      <c r="H85" s="336"/>
      <c r="I85" s="336"/>
      <c r="J85" s="336"/>
      <c r="K85" s="371"/>
    </row>
    <row r="86" spans="1:11" s="328" customFormat="1" ht="75">
      <c r="A86" s="342" t="s">
        <v>334</v>
      </c>
      <c r="B86" s="351"/>
      <c r="C86" s="352"/>
      <c r="D86" s="390" t="s">
        <v>1304</v>
      </c>
      <c r="E86" s="329"/>
      <c r="F86" s="329"/>
      <c r="G86" s="327"/>
      <c r="H86" s="326"/>
      <c r="I86" s="326"/>
      <c r="J86" s="326"/>
    </row>
    <row r="87" spans="1:11" s="328" customFormat="1" ht="15">
      <c r="A87" s="326" t="s">
        <v>335</v>
      </c>
      <c r="B87" s="352"/>
      <c r="C87" s="352"/>
      <c r="D87" s="391"/>
      <c r="E87" s="326"/>
      <c r="F87" s="326"/>
      <c r="G87" s="326"/>
      <c r="H87" s="326"/>
      <c r="I87" s="326"/>
      <c r="J87" s="326"/>
    </row>
    <row r="88" spans="1:11" s="328" customFormat="1" ht="15">
      <c r="A88" s="326" t="s">
        <v>336</v>
      </c>
      <c r="B88" s="352"/>
      <c r="C88" s="352"/>
      <c r="D88" s="391"/>
      <c r="E88" s="326"/>
      <c r="F88" s="326"/>
      <c r="G88" s="326"/>
      <c r="H88" s="326"/>
      <c r="I88" s="326"/>
      <c r="J88" s="326"/>
    </row>
    <row r="89" spans="1:11" s="328" customFormat="1" ht="15">
      <c r="A89" s="326" t="s">
        <v>337</v>
      </c>
      <c r="B89" s="352"/>
      <c r="C89" s="352"/>
      <c r="D89" s="391"/>
      <c r="E89" s="326"/>
      <c r="F89" s="326"/>
      <c r="G89" s="326"/>
      <c r="H89" s="326"/>
      <c r="I89" s="326"/>
      <c r="J89" s="326"/>
    </row>
    <row r="90" spans="1:11" s="328" customFormat="1" ht="45">
      <c r="A90" s="327" t="s">
        <v>338</v>
      </c>
      <c r="B90" s="352"/>
      <c r="C90" s="352"/>
      <c r="D90" s="391"/>
      <c r="E90" s="326"/>
      <c r="F90" s="326"/>
      <c r="G90" s="326"/>
      <c r="H90" s="326"/>
      <c r="I90" s="326"/>
      <c r="J90" s="326"/>
    </row>
    <row r="91" spans="1:11" s="328" customFormat="1" ht="15">
      <c r="A91" s="326"/>
      <c r="B91" s="352"/>
      <c r="C91" s="352"/>
      <c r="D91" s="326"/>
      <c r="E91" s="326"/>
      <c r="F91" s="326"/>
      <c r="G91" s="326"/>
      <c r="H91" s="326"/>
      <c r="I91" s="326"/>
      <c r="J91" s="326"/>
    </row>
    <row r="92" spans="1:11" s="328" customFormat="1" ht="270">
      <c r="A92" s="342" t="s">
        <v>339</v>
      </c>
      <c r="B92" s="351"/>
      <c r="C92" s="352"/>
      <c r="D92" s="377" t="s">
        <v>1305</v>
      </c>
      <c r="E92" s="329" t="s">
        <v>15</v>
      </c>
      <c r="F92" s="329" t="s">
        <v>1308</v>
      </c>
      <c r="G92" s="327" t="s">
        <v>340</v>
      </c>
      <c r="H92" s="331"/>
      <c r="I92" s="377" t="s">
        <v>1307</v>
      </c>
      <c r="J92" s="377" t="s">
        <v>1306</v>
      </c>
      <c r="K92" s="392" t="s">
        <v>1393</v>
      </c>
    </row>
    <row r="93" spans="1:11" s="328" customFormat="1" ht="45">
      <c r="A93" s="335" t="s">
        <v>341</v>
      </c>
      <c r="B93" s="352"/>
      <c r="C93" s="352"/>
      <c r="D93" s="387" t="s">
        <v>1297</v>
      </c>
      <c r="E93" s="326"/>
      <c r="F93" s="326"/>
      <c r="G93" s="326"/>
      <c r="H93" s="326"/>
      <c r="I93" s="326"/>
      <c r="J93" s="326"/>
    </row>
    <row r="94" spans="1:11" s="328" customFormat="1" ht="45">
      <c r="A94" s="335" t="s">
        <v>342</v>
      </c>
      <c r="B94" s="352"/>
      <c r="C94" s="352"/>
      <c r="D94" s="387" t="s">
        <v>1297</v>
      </c>
      <c r="E94" s="326"/>
      <c r="F94" s="326"/>
      <c r="G94" s="326"/>
      <c r="H94" s="326"/>
      <c r="I94" s="326"/>
      <c r="J94" s="326"/>
    </row>
    <row r="95" spans="1:11" s="328" customFormat="1" ht="45">
      <c r="A95" s="335" t="s">
        <v>343</v>
      </c>
      <c r="B95" s="352"/>
      <c r="C95" s="352"/>
      <c r="D95" s="387" t="s">
        <v>1297</v>
      </c>
      <c r="E95" s="326"/>
      <c r="F95" s="326"/>
      <c r="G95" s="326"/>
      <c r="H95" s="326"/>
      <c r="I95" s="326"/>
      <c r="J95" s="326"/>
    </row>
    <row r="96" spans="1:11" s="328" customFormat="1" ht="45">
      <c r="A96" s="335" t="s">
        <v>344</v>
      </c>
      <c r="B96" s="352"/>
      <c r="C96" s="352"/>
      <c r="D96" s="387" t="s">
        <v>1297</v>
      </c>
      <c r="E96" s="326"/>
      <c r="F96" s="326"/>
      <c r="G96" s="326"/>
      <c r="H96" s="326"/>
      <c r="I96" s="326"/>
      <c r="J96" s="326"/>
    </row>
    <row r="97" spans="1:11" s="328" customFormat="1" ht="15">
      <c r="A97" s="327"/>
      <c r="B97" s="352"/>
      <c r="C97" s="352"/>
      <c r="D97" s="326"/>
      <c r="E97" s="326"/>
      <c r="F97" s="326"/>
      <c r="G97" s="326"/>
      <c r="H97" s="326"/>
      <c r="I97" s="326"/>
      <c r="J97" s="326"/>
    </row>
    <row r="98" spans="1:11" s="328" customFormat="1" ht="270">
      <c r="A98" s="324" t="s">
        <v>345</v>
      </c>
      <c r="B98" s="352"/>
      <c r="C98" s="352"/>
      <c r="D98" s="358" t="s">
        <v>16</v>
      </c>
      <c r="E98" s="327" t="s">
        <v>136</v>
      </c>
      <c r="F98" s="330" t="s">
        <v>1334</v>
      </c>
      <c r="G98" s="327" t="s">
        <v>346</v>
      </c>
      <c r="H98" s="326"/>
      <c r="I98" s="326"/>
      <c r="J98" s="326"/>
    </row>
    <row r="99" spans="1:11" s="328" customFormat="1" ht="15">
      <c r="A99" s="326"/>
      <c r="B99" s="352"/>
      <c r="C99" s="352"/>
      <c r="D99" s="326"/>
      <c r="E99" s="326"/>
      <c r="F99" s="326"/>
      <c r="G99" s="326"/>
      <c r="H99" s="326"/>
      <c r="I99" s="326"/>
      <c r="J99" s="326"/>
    </row>
    <row r="100" spans="1:11" s="328" customFormat="1" ht="15">
      <c r="A100" s="326"/>
      <c r="B100" s="352"/>
      <c r="C100" s="352"/>
      <c r="D100" s="326"/>
      <c r="E100" s="326"/>
      <c r="F100" s="326"/>
      <c r="G100" s="326"/>
      <c r="H100" s="326"/>
      <c r="I100" s="326"/>
      <c r="J100" s="326"/>
    </row>
    <row r="101" spans="1:11" s="328" customFormat="1" ht="15">
      <c r="A101" s="326"/>
      <c r="B101" s="352"/>
      <c r="C101" s="352"/>
      <c r="D101" s="326"/>
      <c r="E101" s="326"/>
      <c r="F101" s="326"/>
      <c r="G101" s="326"/>
      <c r="H101" s="326"/>
      <c r="I101" s="326"/>
      <c r="J101" s="326"/>
    </row>
    <row r="102" spans="1:11" s="328" customFormat="1" ht="45">
      <c r="A102" s="335" t="s">
        <v>347</v>
      </c>
      <c r="B102" s="353">
        <v>10</v>
      </c>
      <c r="C102" s="353">
        <v>5</v>
      </c>
      <c r="D102" s="336"/>
      <c r="E102" s="336"/>
      <c r="F102" s="336"/>
      <c r="G102" s="336"/>
      <c r="H102" s="336"/>
      <c r="I102" s="336"/>
      <c r="J102" s="336"/>
      <c r="K102" s="371"/>
    </row>
    <row r="103" spans="1:11" s="328" customFormat="1" ht="15">
      <c r="A103" s="342" t="s">
        <v>348</v>
      </c>
      <c r="B103" s="351"/>
      <c r="C103" s="352"/>
      <c r="D103" s="326"/>
      <c r="E103" s="326"/>
      <c r="F103" s="326"/>
      <c r="G103" s="326"/>
      <c r="H103" s="326"/>
      <c r="I103" s="326"/>
      <c r="J103" s="326"/>
    </row>
    <row r="104" spans="1:11" s="328" customFormat="1" ht="105">
      <c r="A104" s="327" t="s">
        <v>349</v>
      </c>
      <c r="B104" s="352"/>
      <c r="C104" s="352"/>
      <c r="D104" s="377" t="s">
        <v>1311</v>
      </c>
      <c r="E104" s="394" t="s">
        <v>1312</v>
      </c>
      <c r="F104" s="326"/>
      <c r="G104" s="326"/>
      <c r="H104" s="326"/>
      <c r="I104" s="326"/>
      <c r="J104" s="326"/>
    </row>
    <row r="105" spans="1:11" s="328" customFormat="1" ht="30">
      <c r="A105" s="327" t="s">
        <v>350</v>
      </c>
      <c r="B105" s="352"/>
      <c r="C105" s="352"/>
      <c r="D105" s="326" t="s">
        <v>351</v>
      </c>
      <c r="E105" s="326"/>
      <c r="F105" s="326"/>
      <c r="G105" s="326"/>
      <c r="H105" s="326"/>
      <c r="I105" s="326"/>
      <c r="J105" s="326"/>
    </row>
    <row r="106" spans="1:11" s="328" customFormat="1" ht="105">
      <c r="A106" s="327" t="s">
        <v>352</v>
      </c>
      <c r="B106" s="352"/>
      <c r="C106" s="352"/>
      <c r="D106" s="340" t="s">
        <v>17</v>
      </c>
      <c r="E106" s="329" t="s">
        <v>353</v>
      </c>
      <c r="F106" s="330" t="s">
        <v>1335</v>
      </c>
      <c r="G106" s="327" t="s">
        <v>354</v>
      </c>
      <c r="H106" s="326"/>
      <c r="I106" s="326"/>
      <c r="J106" s="326"/>
    </row>
    <row r="107" spans="1:11" s="328" customFormat="1" ht="75">
      <c r="A107" s="327" t="s">
        <v>355</v>
      </c>
      <c r="B107" s="352"/>
      <c r="C107" s="352"/>
      <c r="D107" s="340" t="s">
        <v>1313</v>
      </c>
      <c r="E107" s="327"/>
      <c r="F107" s="327"/>
      <c r="G107" s="327"/>
      <c r="H107" s="326"/>
      <c r="I107" s="326"/>
      <c r="J107" s="326"/>
    </row>
    <row r="108" spans="1:11" s="328" customFormat="1" ht="15">
      <c r="A108" s="327"/>
      <c r="B108" s="352"/>
      <c r="C108" s="352"/>
      <c r="D108" s="326"/>
      <c r="E108" s="326"/>
      <c r="F108" s="326"/>
      <c r="G108" s="326"/>
      <c r="H108" s="326"/>
      <c r="I108" s="326"/>
      <c r="J108" s="326"/>
    </row>
    <row r="109" spans="1:11" s="328" customFormat="1" ht="15">
      <c r="A109" s="324" t="s">
        <v>356</v>
      </c>
      <c r="B109" s="355"/>
      <c r="C109" s="352"/>
      <c r="D109" s="326"/>
      <c r="E109" s="326"/>
      <c r="F109" s="326"/>
      <c r="G109" s="326"/>
      <c r="H109" s="326"/>
      <c r="I109" s="326"/>
      <c r="J109" s="326"/>
    </row>
    <row r="110" spans="1:11" s="328" customFormat="1" ht="15">
      <c r="A110" s="327" t="s">
        <v>357</v>
      </c>
      <c r="B110" s="352"/>
      <c r="C110" s="352"/>
      <c r="D110" s="326"/>
      <c r="E110" s="326"/>
      <c r="F110" s="326"/>
      <c r="G110" s="326"/>
      <c r="H110" s="326"/>
      <c r="I110" s="326"/>
      <c r="J110" s="326"/>
    </row>
    <row r="111" spans="1:11" s="328" customFormat="1" ht="240">
      <c r="A111" s="327" t="s">
        <v>358</v>
      </c>
      <c r="B111" s="351"/>
      <c r="C111" s="351"/>
      <c r="D111" s="393" t="s">
        <v>1309</v>
      </c>
      <c r="E111" s="329" t="s">
        <v>1314</v>
      </c>
      <c r="F111" s="329" t="s">
        <v>1336</v>
      </c>
      <c r="G111" s="358" t="s">
        <v>18</v>
      </c>
      <c r="H111" s="326"/>
      <c r="I111" s="326"/>
      <c r="K111" s="388" t="s">
        <v>1310</v>
      </c>
    </row>
    <row r="112" spans="1:11" s="328" customFormat="1" ht="15">
      <c r="A112" s="327"/>
      <c r="B112" s="351"/>
      <c r="C112" s="351"/>
      <c r="D112" s="344"/>
      <c r="E112" s="344"/>
      <c r="F112" s="344"/>
      <c r="G112" s="343"/>
      <c r="H112" s="326"/>
      <c r="I112" s="326"/>
      <c r="J112" s="326"/>
    </row>
    <row r="113" spans="1:11" s="328" customFormat="1" ht="300">
      <c r="A113" s="324" t="s">
        <v>359</v>
      </c>
      <c r="B113" s="351"/>
      <c r="C113" s="352"/>
      <c r="D113" s="377" t="s">
        <v>1315</v>
      </c>
      <c r="E113" s="329" t="s">
        <v>1316</v>
      </c>
      <c r="F113" s="329" t="s">
        <v>1337</v>
      </c>
      <c r="G113" s="327" t="s">
        <v>360</v>
      </c>
      <c r="H113" s="331"/>
      <c r="I113" s="377" t="s">
        <v>1317</v>
      </c>
      <c r="J113" s="368" t="s">
        <v>217</v>
      </c>
      <c r="K113" s="395" t="s">
        <v>158</v>
      </c>
    </row>
    <row r="114" spans="1:11" s="328" customFormat="1" ht="195">
      <c r="A114" s="358" t="s">
        <v>19</v>
      </c>
      <c r="B114" s="352"/>
      <c r="C114" s="352"/>
      <c r="D114" s="377" t="s">
        <v>1318</v>
      </c>
      <c r="E114" s="329" t="s">
        <v>1338</v>
      </c>
      <c r="F114" s="329" t="s">
        <v>1339</v>
      </c>
      <c r="G114" s="358" t="s">
        <v>20</v>
      </c>
      <c r="H114" s="326"/>
      <c r="I114" s="326"/>
      <c r="J114" s="326"/>
    </row>
    <row r="115" spans="1:11" s="328" customFormat="1" ht="150">
      <c r="A115" s="327" t="s">
        <v>361</v>
      </c>
      <c r="B115" s="352"/>
      <c r="C115" s="352"/>
      <c r="D115" s="377" t="s">
        <v>1345</v>
      </c>
      <c r="E115" s="329" t="s">
        <v>1346</v>
      </c>
      <c r="F115" s="330" t="s">
        <v>1340</v>
      </c>
      <c r="G115" s="327"/>
      <c r="H115" s="326"/>
      <c r="I115" s="326"/>
      <c r="J115" s="326"/>
    </row>
    <row r="116" spans="1:11" s="328" customFormat="1" ht="225">
      <c r="A116" s="327" t="s">
        <v>362</v>
      </c>
      <c r="B116" s="352"/>
      <c r="C116" s="352"/>
      <c r="D116" s="377" t="s">
        <v>1347</v>
      </c>
      <c r="E116" s="327" t="s">
        <v>137</v>
      </c>
      <c r="F116" s="330" t="s">
        <v>1340</v>
      </c>
      <c r="G116" s="327"/>
      <c r="H116" s="326"/>
      <c r="I116" s="326"/>
      <c r="J116" s="326"/>
    </row>
    <row r="117" spans="1:11" s="328" customFormat="1" ht="105">
      <c r="A117" s="327" t="s">
        <v>363</v>
      </c>
      <c r="B117" s="352"/>
      <c r="C117" s="352"/>
      <c r="D117" s="377" t="s">
        <v>1348</v>
      </c>
      <c r="E117" s="329" t="s">
        <v>1349</v>
      </c>
      <c r="F117" s="330" t="s">
        <v>1350</v>
      </c>
      <c r="G117" s="327"/>
      <c r="H117" s="326"/>
      <c r="I117" s="326"/>
      <c r="J117" s="326"/>
    </row>
    <row r="118" spans="1:11" s="328" customFormat="1" ht="105">
      <c r="A118" s="358" t="s">
        <v>22</v>
      </c>
      <c r="B118" s="352"/>
      <c r="C118" s="352"/>
      <c r="D118" s="390" t="s">
        <v>1351</v>
      </c>
      <c r="E118" s="329" t="s">
        <v>1352</v>
      </c>
      <c r="F118" s="330" t="s">
        <v>21</v>
      </c>
      <c r="G118" s="327"/>
      <c r="H118" s="326"/>
      <c r="I118" s="326"/>
      <c r="J118" s="326"/>
    </row>
    <row r="119" spans="1:11" s="328" customFormat="1" ht="15">
      <c r="A119" s="324" t="s">
        <v>364</v>
      </c>
      <c r="B119" s="351"/>
      <c r="C119" s="352"/>
      <c r="D119" s="326"/>
      <c r="E119" s="326"/>
      <c r="F119" s="326"/>
      <c r="G119" s="326"/>
      <c r="H119" s="326"/>
      <c r="I119" s="326"/>
      <c r="J119" s="326"/>
    </row>
    <row r="120" spans="1:11" s="328" customFormat="1" ht="195">
      <c r="A120" s="327" t="s">
        <v>365</v>
      </c>
      <c r="B120" s="352"/>
      <c r="C120" s="352"/>
      <c r="D120" s="358" t="s">
        <v>23</v>
      </c>
      <c r="E120" s="329" t="s">
        <v>1353</v>
      </c>
      <c r="F120" s="330" t="s">
        <v>1341</v>
      </c>
      <c r="G120" s="327" t="s">
        <v>366</v>
      </c>
      <c r="H120" s="326"/>
      <c r="I120" s="326"/>
      <c r="J120" s="326"/>
    </row>
    <row r="121" spans="1:11" s="328" customFormat="1" ht="135">
      <c r="A121" s="377" t="s">
        <v>1356</v>
      </c>
      <c r="B121" s="352"/>
      <c r="C121" s="352"/>
      <c r="D121" s="377" t="s">
        <v>1354</v>
      </c>
      <c r="E121" s="329" t="s">
        <v>367</v>
      </c>
      <c r="F121" s="329" t="s">
        <v>1355</v>
      </c>
      <c r="G121" s="327" t="s">
        <v>366</v>
      </c>
      <c r="H121" s="326"/>
      <c r="I121" s="326"/>
      <c r="J121" s="326"/>
    </row>
    <row r="122" spans="1:11" s="328" customFormat="1" ht="15">
      <c r="A122" s="343"/>
      <c r="B122" s="352"/>
      <c r="C122" s="352"/>
      <c r="D122" s="327"/>
      <c r="E122" s="327"/>
      <c r="F122" s="327"/>
      <c r="G122" s="327"/>
      <c r="H122" s="326"/>
      <c r="I122" s="326"/>
      <c r="J122" s="326"/>
    </row>
    <row r="123" spans="1:11" s="328" customFormat="1" ht="90">
      <c r="A123" s="335" t="s">
        <v>368</v>
      </c>
      <c r="B123" s="353">
        <v>10</v>
      </c>
      <c r="C123" s="353">
        <v>5</v>
      </c>
      <c r="D123" s="335" t="s">
        <v>369</v>
      </c>
      <c r="E123" s="336"/>
      <c r="F123" s="336"/>
      <c r="G123" s="336"/>
      <c r="H123" s="336"/>
      <c r="I123" s="336"/>
      <c r="J123" s="336"/>
      <c r="K123" s="371"/>
    </row>
    <row r="124" spans="1:11" s="328" customFormat="1" ht="15">
      <c r="A124" s="324" t="s">
        <v>370</v>
      </c>
      <c r="B124" s="351"/>
      <c r="C124" s="352"/>
      <c r="D124" s="327"/>
      <c r="E124" s="327"/>
      <c r="F124" s="327"/>
      <c r="G124" s="327"/>
      <c r="H124" s="326"/>
      <c r="I124" s="326"/>
      <c r="J124" s="326"/>
    </row>
    <row r="125" spans="1:11" s="328" customFormat="1" ht="180">
      <c r="A125" s="327" t="s">
        <v>371</v>
      </c>
      <c r="B125" s="352"/>
      <c r="C125" s="352"/>
      <c r="D125" s="377" t="s">
        <v>1357</v>
      </c>
      <c r="E125" s="329" t="s">
        <v>24</v>
      </c>
      <c r="F125" s="330" t="s">
        <v>25</v>
      </c>
      <c r="G125" s="327" t="s">
        <v>372</v>
      </c>
      <c r="H125" s="331"/>
      <c r="I125" s="361" t="s">
        <v>26</v>
      </c>
      <c r="J125" s="362" t="s">
        <v>217</v>
      </c>
    </row>
    <row r="126" spans="1:11" s="328" customFormat="1" ht="225">
      <c r="A126" s="327" t="s">
        <v>373</v>
      </c>
      <c r="B126" s="352"/>
      <c r="C126" s="352"/>
      <c r="D126" s="327" t="s">
        <v>374</v>
      </c>
      <c r="E126" s="329" t="s">
        <v>375</v>
      </c>
      <c r="F126" s="329"/>
      <c r="G126" s="327"/>
      <c r="H126" s="326"/>
      <c r="I126" s="326"/>
      <c r="J126" s="326"/>
    </row>
    <row r="127" spans="1:11" s="328" customFormat="1" ht="135">
      <c r="A127" s="327" t="s">
        <v>376</v>
      </c>
      <c r="B127" s="352"/>
      <c r="C127" s="352"/>
      <c r="D127" s="377" t="s">
        <v>1358</v>
      </c>
      <c r="E127" s="329" t="s">
        <v>1359</v>
      </c>
      <c r="F127" s="329" t="s">
        <v>1360</v>
      </c>
      <c r="G127" s="327" t="s">
        <v>377</v>
      </c>
      <c r="H127" s="326"/>
      <c r="I127" s="326"/>
      <c r="J127" s="326"/>
    </row>
    <row r="128" spans="1:11" s="328" customFormat="1" ht="240">
      <c r="A128" s="327" t="s">
        <v>378</v>
      </c>
      <c r="B128" s="352"/>
      <c r="C128" s="352"/>
      <c r="D128" s="377" t="s">
        <v>1361</v>
      </c>
      <c r="E128" s="329" t="s">
        <v>27</v>
      </c>
      <c r="F128" s="329" t="s">
        <v>379</v>
      </c>
      <c r="G128" s="327" t="s">
        <v>372</v>
      </c>
      <c r="H128" s="365"/>
      <c r="I128" s="361" t="s">
        <v>28</v>
      </c>
      <c r="J128" s="377" t="s">
        <v>1362</v>
      </c>
      <c r="K128" s="388" t="s">
        <v>1363</v>
      </c>
    </row>
    <row r="129" spans="1:11" s="328" customFormat="1" ht="120">
      <c r="A129" s="327" t="s">
        <v>380</v>
      </c>
      <c r="B129" s="352"/>
      <c r="C129" s="352"/>
      <c r="D129" s="377" t="s">
        <v>1364</v>
      </c>
      <c r="E129" s="329" t="s">
        <v>62</v>
      </c>
      <c r="F129" s="329" t="s">
        <v>63</v>
      </c>
      <c r="G129" s="327" t="s">
        <v>64</v>
      </c>
      <c r="H129" s="365"/>
      <c r="I129" s="361" t="s">
        <v>29</v>
      </c>
      <c r="J129" s="377" t="s">
        <v>1362</v>
      </c>
    </row>
    <row r="130" spans="1:11" s="328" customFormat="1" ht="105">
      <c r="A130" s="327" t="s">
        <v>66</v>
      </c>
      <c r="B130" s="352"/>
      <c r="C130" s="352"/>
      <c r="D130" s="327" t="s">
        <v>67</v>
      </c>
      <c r="E130" s="329" t="s">
        <v>1365</v>
      </c>
      <c r="F130" s="329" t="s">
        <v>68</v>
      </c>
      <c r="G130" s="327" t="s">
        <v>69</v>
      </c>
      <c r="H130" s="326"/>
      <c r="I130" s="326"/>
      <c r="J130" s="326"/>
    </row>
    <row r="131" spans="1:11" s="328" customFormat="1" ht="165">
      <c r="A131" s="327" t="s">
        <v>70</v>
      </c>
      <c r="B131" s="352"/>
      <c r="C131" s="352"/>
      <c r="D131" s="327" t="s">
        <v>71</v>
      </c>
      <c r="E131" s="329" t="s">
        <v>72</v>
      </c>
      <c r="F131" s="329" t="s">
        <v>73</v>
      </c>
      <c r="G131" s="361" t="s">
        <v>30</v>
      </c>
      <c r="H131" s="326"/>
      <c r="I131" s="326"/>
      <c r="J131" s="326"/>
    </row>
    <row r="132" spans="1:11" s="328" customFormat="1" ht="165">
      <c r="A132" s="327" t="s">
        <v>430</v>
      </c>
      <c r="B132" s="352"/>
      <c r="C132" s="352"/>
      <c r="D132" s="340" t="s">
        <v>1366</v>
      </c>
      <c r="E132" s="329" t="s">
        <v>1342</v>
      </c>
      <c r="F132" s="329" t="s">
        <v>31</v>
      </c>
      <c r="G132" s="327" t="s">
        <v>431</v>
      </c>
      <c r="H132" s="326"/>
      <c r="I132" s="326"/>
      <c r="J132" s="326"/>
    </row>
    <row r="133" spans="1:11" s="328" customFormat="1" ht="315">
      <c r="A133" s="327" t="s">
        <v>432</v>
      </c>
      <c r="B133" s="352"/>
      <c r="C133" s="352"/>
      <c r="D133" s="361" t="s">
        <v>32</v>
      </c>
      <c r="E133" s="329" t="s">
        <v>1367</v>
      </c>
      <c r="F133" s="329" t="s">
        <v>433</v>
      </c>
      <c r="G133" s="361" t="s">
        <v>33</v>
      </c>
      <c r="H133" s="326"/>
      <c r="I133" s="326"/>
      <c r="J133" s="326"/>
    </row>
    <row r="134" spans="1:11" s="328" customFormat="1" ht="120">
      <c r="A134" s="361" t="s">
        <v>34</v>
      </c>
      <c r="B134" s="352"/>
      <c r="C134" s="352"/>
      <c r="D134" s="393" t="s">
        <v>1368</v>
      </c>
      <c r="E134" s="344" t="s">
        <v>1370</v>
      </c>
      <c r="F134" s="397" t="s">
        <v>1369</v>
      </c>
      <c r="G134" s="361" t="s">
        <v>35</v>
      </c>
      <c r="H134" s="326"/>
      <c r="I134" s="326"/>
      <c r="J134" s="362" t="s">
        <v>158</v>
      </c>
    </row>
    <row r="135" spans="1:11" s="328" customFormat="1" ht="15">
      <c r="A135" s="324" t="s">
        <v>434</v>
      </c>
      <c r="B135" s="351"/>
      <c r="C135" s="352"/>
      <c r="D135" s="326"/>
      <c r="E135" s="326"/>
      <c r="F135" s="326"/>
      <c r="G135" s="326"/>
      <c r="H135" s="326"/>
      <c r="I135" s="326"/>
      <c r="J135" s="326"/>
    </row>
    <row r="136" spans="1:11" s="328" customFormat="1" ht="210">
      <c r="A136" s="327" t="s">
        <v>435</v>
      </c>
      <c r="B136" s="352"/>
      <c r="C136" s="352"/>
      <c r="D136" s="377" t="s">
        <v>1371</v>
      </c>
      <c r="E136" s="329" t="s">
        <v>436</v>
      </c>
      <c r="F136" s="330" t="s">
        <v>437</v>
      </c>
      <c r="G136" s="361" t="s">
        <v>36</v>
      </c>
      <c r="H136" s="331"/>
      <c r="I136" s="361" t="s">
        <v>37</v>
      </c>
      <c r="J136" s="326" t="s">
        <v>217</v>
      </c>
    </row>
    <row r="137" spans="1:11" s="328" customFormat="1" ht="210">
      <c r="A137" s="327" t="s">
        <v>438</v>
      </c>
      <c r="B137" s="352"/>
      <c r="C137" s="352"/>
      <c r="D137" s="327" t="s">
        <v>439</v>
      </c>
      <c r="E137" s="329" t="s">
        <v>38</v>
      </c>
      <c r="F137" s="330" t="s">
        <v>440</v>
      </c>
      <c r="G137" s="327" t="s">
        <v>441</v>
      </c>
      <c r="H137" s="326"/>
      <c r="I137" s="326"/>
      <c r="J137" s="326"/>
    </row>
    <row r="138" spans="1:11" s="328" customFormat="1" ht="15">
      <c r="A138" s="327"/>
      <c r="B138" s="352"/>
      <c r="C138" s="352"/>
      <c r="D138" s="327"/>
      <c r="E138" s="329"/>
      <c r="F138" s="329"/>
      <c r="G138" s="327"/>
      <c r="H138" s="326"/>
      <c r="I138" s="326"/>
      <c r="J138" s="326"/>
    </row>
    <row r="139" spans="1:11" s="328" customFormat="1" ht="60">
      <c r="A139" s="396" t="s">
        <v>1372</v>
      </c>
      <c r="B139" s="353">
        <v>10</v>
      </c>
      <c r="C139" s="353">
        <v>7</v>
      </c>
      <c r="D139" s="336"/>
      <c r="E139" s="336"/>
      <c r="F139" s="336"/>
      <c r="G139" s="336"/>
      <c r="H139" s="336"/>
      <c r="I139" s="336"/>
      <c r="J139" s="336"/>
    </row>
    <row r="140" spans="1:11" s="328" customFormat="1" ht="15">
      <c r="A140" s="324" t="s">
        <v>442</v>
      </c>
      <c r="B140" s="351"/>
      <c r="C140" s="352"/>
      <c r="D140" s="326"/>
      <c r="E140" s="326"/>
      <c r="F140" s="326"/>
      <c r="G140" s="326"/>
      <c r="H140" s="326"/>
      <c r="I140" s="326"/>
      <c r="J140" s="326"/>
    </row>
    <row r="141" spans="1:11" s="328" customFormat="1" ht="105">
      <c r="A141" s="327" t="s">
        <v>76</v>
      </c>
      <c r="B141" s="352"/>
      <c r="C141" s="352"/>
      <c r="D141" s="377" t="s">
        <v>1373</v>
      </c>
      <c r="E141" s="329" t="s">
        <v>1374</v>
      </c>
      <c r="F141" s="330" t="s">
        <v>40</v>
      </c>
      <c r="G141" s="361" t="s">
        <v>39</v>
      </c>
      <c r="H141" s="326"/>
      <c r="I141" s="326"/>
      <c r="J141" s="326"/>
    </row>
    <row r="142" spans="1:11" s="328" customFormat="1" ht="135">
      <c r="A142" s="327" t="s">
        <v>77</v>
      </c>
      <c r="B142" s="352"/>
      <c r="C142" s="352"/>
      <c r="D142" s="377" t="s">
        <v>1375</v>
      </c>
      <c r="E142" s="329" t="s">
        <v>78</v>
      </c>
      <c r="F142" s="361" t="s">
        <v>41</v>
      </c>
      <c r="G142" s="327"/>
      <c r="H142" s="326"/>
      <c r="I142" s="326"/>
      <c r="J142" s="326"/>
    </row>
    <row r="143" spans="1:11" s="328" customFormat="1" ht="165">
      <c r="A143" s="377" t="s">
        <v>1376</v>
      </c>
      <c r="B143" s="352"/>
      <c r="C143" s="352"/>
      <c r="D143" s="327" t="s">
        <v>138</v>
      </c>
      <c r="E143" s="329" t="s">
        <v>1377</v>
      </c>
      <c r="F143" s="329" t="s">
        <v>79</v>
      </c>
      <c r="G143" s="361" t="s">
        <v>42</v>
      </c>
      <c r="H143" s="331"/>
      <c r="I143" s="361" t="s">
        <v>43</v>
      </c>
      <c r="J143" s="362" t="s">
        <v>217</v>
      </c>
      <c r="K143" s="402" t="s">
        <v>1394</v>
      </c>
    </row>
    <row r="144" spans="1:11" s="328" customFormat="1" ht="90">
      <c r="A144" s="327" t="s">
        <v>80</v>
      </c>
      <c r="B144" s="352"/>
      <c r="C144" s="352"/>
      <c r="D144" s="327" t="s">
        <v>81</v>
      </c>
      <c r="E144" s="329" t="s">
        <v>82</v>
      </c>
      <c r="F144" s="330" t="s">
        <v>83</v>
      </c>
      <c r="G144" s="327" t="s">
        <v>84</v>
      </c>
      <c r="H144" s="331"/>
      <c r="I144" s="327" t="s">
        <v>1343</v>
      </c>
      <c r="J144" s="361" t="s">
        <v>44</v>
      </c>
    </row>
    <row r="145" spans="1:11" s="328" customFormat="1" ht="90">
      <c r="A145" s="327" t="s">
        <v>85</v>
      </c>
      <c r="B145" s="352"/>
      <c r="C145" s="352"/>
      <c r="D145" s="361" t="s">
        <v>45</v>
      </c>
      <c r="E145" s="329" t="s">
        <v>86</v>
      </c>
      <c r="F145" s="330" t="s">
        <v>87</v>
      </c>
      <c r="G145" s="361" t="s">
        <v>46</v>
      </c>
      <c r="H145" s="331"/>
      <c r="I145" s="326"/>
      <c r="J145" s="326"/>
    </row>
    <row r="146" spans="1:11" s="328" customFormat="1" ht="105">
      <c r="A146" s="327" t="s">
        <v>88</v>
      </c>
      <c r="B146" s="352"/>
      <c r="C146" s="352"/>
      <c r="D146" s="327" t="s">
        <v>89</v>
      </c>
      <c r="E146" s="329" t="s">
        <v>90</v>
      </c>
      <c r="F146" s="329" t="s">
        <v>91</v>
      </c>
      <c r="G146" s="327" t="s">
        <v>92</v>
      </c>
      <c r="H146" s="326"/>
      <c r="I146" s="326"/>
      <c r="J146" s="326"/>
    </row>
    <row r="147" spans="1:11" s="328" customFormat="1" ht="165">
      <c r="A147" s="327" t="s">
        <v>93</v>
      </c>
      <c r="B147" s="352"/>
      <c r="C147" s="352"/>
      <c r="D147" s="327" t="s">
        <v>139</v>
      </c>
      <c r="E147" s="329" t="s">
        <v>1344</v>
      </c>
      <c r="F147" s="329" t="s">
        <v>94</v>
      </c>
      <c r="G147" s="361" t="s">
        <v>47</v>
      </c>
      <c r="H147" s="326"/>
      <c r="I147" s="326"/>
      <c r="J147" s="327"/>
    </row>
    <row r="148" spans="1:11" s="328" customFormat="1" ht="15">
      <c r="A148" s="327"/>
      <c r="B148" s="352"/>
      <c r="C148" s="352"/>
      <c r="D148" s="326"/>
      <c r="E148" s="326"/>
      <c r="F148" s="326"/>
      <c r="G148" s="326"/>
      <c r="H148" s="326"/>
      <c r="I148" s="326"/>
      <c r="J148" s="326"/>
    </row>
    <row r="149" spans="1:11" s="328" customFormat="1" ht="30">
      <c r="A149" s="324" t="s">
        <v>95</v>
      </c>
      <c r="B149" s="351"/>
      <c r="C149" s="352"/>
      <c r="D149" s="326"/>
      <c r="E149" s="326"/>
      <c r="F149" s="326"/>
      <c r="G149" s="326"/>
      <c r="H149" s="326"/>
      <c r="I149" s="326"/>
      <c r="J149" s="326"/>
    </row>
    <row r="150" spans="1:11" s="328" customFormat="1" ht="135">
      <c r="A150" s="327" t="s">
        <v>96</v>
      </c>
      <c r="B150" s="352"/>
      <c r="C150" s="352"/>
      <c r="D150" s="377" t="s">
        <v>1378</v>
      </c>
      <c r="E150" s="329" t="s">
        <v>97</v>
      </c>
      <c r="F150" s="330" t="s">
        <v>98</v>
      </c>
      <c r="G150" s="327" t="s">
        <v>99</v>
      </c>
      <c r="H150" s="326"/>
      <c r="I150" s="326"/>
      <c r="J150" s="326"/>
    </row>
    <row r="151" spans="1:11" s="328" customFormat="1" ht="120">
      <c r="A151" s="327" t="s">
        <v>100</v>
      </c>
      <c r="B151" s="352"/>
      <c r="C151" s="352"/>
      <c r="D151" s="361" t="s">
        <v>48</v>
      </c>
      <c r="E151" s="329" t="s">
        <v>1380</v>
      </c>
      <c r="F151" s="330" t="s">
        <v>49</v>
      </c>
      <c r="G151" s="361" t="s">
        <v>50</v>
      </c>
      <c r="H151" s="326"/>
      <c r="I151" s="326"/>
      <c r="J151" s="326"/>
    </row>
    <row r="152" spans="1:11" s="328" customFormat="1" ht="120">
      <c r="A152" s="327" t="s">
        <v>102</v>
      </c>
      <c r="B152" s="352"/>
      <c r="C152" s="352"/>
      <c r="D152" s="377" t="s">
        <v>1379</v>
      </c>
      <c r="E152" s="329" t="s">
        <v>51</v>
      </c>
      <c r="F152" s="330" t="s">
        <v>103</v>
      </c>
      <c r="G152" s="327" t="s">
        <v>101</v>
      </c>
      <c r="H152" s="326"/>
      <c r="I152" s="326"/>
      <c r="J152" s="326"/>
    </row>
    <row r="153" spans="1:11" s="328" customFormat="1" ht="105">
      <c r="A153" s="327" t="s">
        <v>104</v>
      </c>
      <c r="B153" s="352"/>
      <c r="C153" s="352"/>
      <c r="D153" s="327" t="s">
        <v>105</v>
      </c>
      <c r="E153" s="329" t="s">
        <v>1381</v>
      </c>
      <c r="F153" s="330" t="s">
        <v>103</v>
      </c>
      <c r="G153" s="327" t="s">
        <v>106</v>
      </c>
      <c r="H153" s="326"/>
      <c r="I153" s="326"/>
      <c r="J153" s="326"/>
    </row>
    <row r="154" spans="1:11" s="328" customFormat="1" ht="180">
      <c r="A154" s="361" t="s">
        <v>54</v>
      </c>
      <c r="B154" s="352"/>
      <c r="C154" s="352"/>
      <c r="D154" s="377" t="s">
        <v>1382</v>
      </c>
      <c r="E154" s="329" t="s">
        <v>1383</v>
      </c>
      <c r="F154" s="329" t="s">
        <v>107</v>
      </c>
      <c r="G154" s="327" t="s">
        <v>108</v>
      </c>
      <c r="H154" s="326"/>
      <c r="I154" s="326"/>
      <c r="J154" s="326"/>
    </row>
    <row r="155" spans="1:11" s="328" customFormat="1" ht="75">
      <c r="A155" s="361" t="s">
        <v>53</v>
      </c>
      <c r="B155" s="352"/>
      <c r="C155" s="352"/>
      <c r="D155" s="361" t="s">
        <v>52</v>
      </c>
      <c r="E155" s="394" t="s">
        <v>1384</v>
      </c>
      <c r="F155" s="377" t="s">
        <v>1385</v>
      </c>
      <c r="G155" s="327" t="s">
        <v>108</v>
      </c>
      <c r="H155" s="326"/>
      <c r="I155" s="326"/>
      <c r="J155" s="326"/>
    </row>
    <row r="156" spans="1:11" s="328" customFormat="1" ht="15">
      <c r="A156" s="327"/>
      <c r="B156" s="352"/>
      <c r="C156" s="352"/>
      <c r="D156" s="326"/>
      <c r="E156" s="326"/>
      <c r="F156" s="326"/>
      <c r="G156" s="326"/>
      <c r="H156" s="326"/>
      <c r="I156" s="326"/>
      <c r="J156" s="326"/>
    </row>
    <row r="157" spans="1:11" s="328" customFormat="1" ht="15">
      <c r="A157" s="345" t="s">
        <v>109</v>
      </c>
      <c r="B157" s="356">
        <f>SUM(B5:B156)</f>
        <v>100</v>
      </c>
      <c r="C157" s="356">
        <f>SUM(C4:C156)</f>
        <v>63</v>
      </c>
      <c r="D157" s="326"/>
      <c r="E157" s="326"/>
      <c r="F157" s="326"/>
      <c r="G157" s="326"/>
      <c r="H157" s="326"/>
      <c r="I157" s="326"/>
      <c r="J157" s="326"/>
    </row>
    <row r="158" spans="1:11" s="328" customFormat="1" ht="15">
      <c r="A158" s="326"/>
      <c r="B158" s="352"/>
      <c r="C158" s="352"/>
      <c r="D158" s="326"/>
      <c r="E158" s="326"/>
      <c r="F158" s="326"/>
      <c r="G158" s="326"/>
      <c r="H158" s="326"/>
      <c r="I158" s="326"/>
      <c r="J158" s="326"/>
    </row>
    <row r="159" spans="1:11" s="328" customFormat="1" ht="15">
      <c r="A159" s="336"/>
      <c r="B159" s="353"/>
      <c r="C159" s="353"/>
      <c r="D159" s="336"/>
      <c r="E159" s="336"/>
      <c r="F159" s="336"/>
      <c r="G159" s="336"/>
      <c r="H159" s="336"/>
      <c r="I159" s="336"/>
      <c r="J159" s="336"/>
    </row>
    <row r="160" spans="1:11" s="328" customFormat="1" ht="30">
      <c r="A160" s="483" t="s">
        <v>110</v>
      </c>
      <c r="B160" s="484"/>
      <c r="C160" s="484"/>
      <c r="D160" s="485" t="s">
        <v>111</v>
      </c>
      <c r="E160" s="327"/>
      <c r="F160" s="327"/>
      <c r="G160" s="327"/>
      <c r="H160" s="326"/>
      <c r="I160" s="326"/>
      <c r="J160" s="326"/>
      <c r="K160" s="326"/>
    </row>
    <row r="161" spans="1:11" s="328" customFormat="1" ht="60">
      <c r="A161" s="346" t="s">
        <v>112</v>
      </c>
      <c r="B161" s="484">
        <v>10</v>
      </c>
      <c r="C161" s="484">
        <v>1</v>
      </c>
      <c r="D161" s="486" t="s">
        <v>55</v>
      </c>
      <c r="E161" s="327"/>
      <c r="F161" s="327"/>
      <c r="G161" s="327"/>
      <c r="H161" s="326"/>
      <c r="I161" s="326"/>
      <c r="J161" s="326"/>
      <c r="K161" s="326"/>
    </row>
    <row r="162" spans="1:11" s="328" customFormat="1" ht="105">
      <c r="A162" s="346" t="s">
        <v>113</v>
      </c>
      <c r="B162" s="484">
        <v>10</v>
      </c>
      <c r="C162" s="484">
        <v>2</v>
      </c>
      <c r="D162" s="486" t="s">
        <v>56</v>
      </c>
      <c r="E162" s="327"/>
      <c r="F162" s="327"/>
      <c r="G162" s="327"/>
      <c r="H162" s="326"/>
      <c r="I162" s="326"/>
      <c r="J162" s="326"/>
      <c r="K162" s="326"/>
    </row>
    <row r="163" spans="1:11" s="328" customFormat="1" ht="105">
      <c r="A163" s="346" t="s">
        <v>114</v>
      </c>
      <c r="B163" s="484">
        <v>10</v>
      </c>
      <c r="C163" s="484">
        <v>1</v>
      </c>
      <c r="D163" s="487" t="s">
        <v>1386</v>
      </c>
      <c r="E163" s="327"/>
      <c r="F163" s="327"/>
      <c r="G163" s="327"/>
      <c r="H163" s="326"/>
      <c r="I163" s="326"/>
      <c r="J163" s="326"/>
      <c r="K163" s="326"/>
    </row>
    <row r="164" spans="1:11" s="328" customFormat="1" ht="120">
      <c r="A164" s="347" t="s">
        <v>115</v>
      </c>
      <c r="B164" s="484">
        <v>10</v>
      </c>
      <c r="C164" s="484">
        <v>2</v>
      </c>
      <c r="D164" s="487" t="s">
        <v>1387</v>
      </c>
      <c r="E164" s="327"/>
      <c r="F164" s="327"/>
      <c r="G164" s="327"/>
      <c r="H164" s="326"/>
      <c r="I164" s="326"/>
      <c r="J164" s="326"/>
      <c r="K164" s="326"/>
    </row>
    <row r="165" spans="1:11" s="328" customFormat="1" ht="105">
      <c r="A165" s="346" t="s">
        <v>116</v>
      </c>
      <c r="B165" s="484">
        <v>10</v>
      </c>
      <c r="C165" s="484">
        <v>2</v>
      </c>
      <c r="D165" s="485" t="s">
        <v>117</v>
      </c>
      <c r="E165" s="327"/>
      <c r="F165" s="327"/>
      <c r="G165" s="327"/>
      <c r="H165" s="326"/>
      <c r="I165" s="327"/>
      <c r="J165" s="326"/>
      <c r="K165" s="326"/>
    </row>
    <row r="166" spans="1:11" s="328" customFormat="1" ht="195">
      <c r="A166" s="346" t="s">
        <v>118</v>
      </c>
      <c r="B166" s="484">
        <v>10</v>
      </c>
      <c r="C166" s="484">
        <v>2</v>
      </c>
      <c r="D166" s="487" t="s">
        <v>1388</v>
      </c>
      <c r="E166" s="327"/>
      <c r="F166" s="327"/>
      <c r="G166" s="327"/>
      <c r="H166" s="326"/>
      <c r="I166" s="326"/>
      <c r="J166" s="326"/>
      <c r="K166" s="326"/>
    </row>
    <row r="167" spans="1:11" s="328" customFormat="1" ht="210">
      <c r="A167" s="346" t="s">
        <v>119</v>
      </c>
      <c r="B167" s="484">
        <v>10</v>
      </c>
      <c r="C167" s="484">
        <v>5</v>
      </c>
      <c r="D167" s="486" t="s">
        <v>57</v>
      </c>
      <c r="E167" s="327"/>
      <c r="F167" s="327"/>
      <c r="G167" s="327"/>
      <c r="H167" s="326"/>
      <c r="I167" s="326"/>
      <c r="J167" s="326"/>
      <c r="K167" s="326"/>
    </row>
    <row r="168" spans="1:11" s="328" customFormat="1" ht="135">
      <c r="A168" s="346" t="s">
        <v>120</v>
      </c>
      <c r="B168" s="484">
        <v>10</v>
      </c>
      <c r="C168" s="484">
        <v>2</v>
      </c>
      <c r="D168" s="485" t="s">
        <v>121</v>
      </c>
      <c r="E168" s="327"/>
      <c r="F168" s="327"/>
      <c r="G168" s="327"/>
      <c r="H168" s="326"/>
      <c r="I168" s="326"/>
      <c r="J168" s="326"/>
      <c r="K168" s="326"/>
    </row>
    <row r="169" spans="1:11" s="328" customFormat="1" ht="285">
      <c r="A169" s="346" t="s">
        <v>122</v>
      </c>
      <c r="B169" s="484">
        <v>10</v>
      </c>
      <c r="C169" s="484">
        <v>2</v>
      </c>
      <c r="D169" s="487" t="s">
        <v>1389</v>
      </c>
      <c r="E169" s="327"/>
      <c r="F169" s="327"/>
      <c r="G169" s="327"/>
      <c r="H169" s="326"/>
      <c r="I169" s="326"/>
      <c r="J169" s="326"/>
      <c r="K169" s="326"/>
    </row>
    <row r="170" spans="1:11" s="328" customFormat="1" ht="195">
      <c r="A170" s="346" t="s">
        <v>123</v>
      </c>
      <c r="B170" s="484">
        <v>10</v>
      </c>
      <c r="C170" s="484">
        <v>2</v>
      </c>
      <c r="D170" s="486" t="s">
        <v>58</v>
      </c>
      <c r="E170" s="327"/>
      <c r="F170" s="327"/>
      <c r="G170" s="327"/>
      <c r="H170" s="326"/>
      <c r="I170" s="326"/>
      <c r="J170" s="326"/>
      <c r="K170" s="326"/>
    </row>
    <row r="171" spans="1:11" s="328" customFormat="1" ht="15">
      <c r="A171" s="326"/>
      <c r="B171" s="352">
        <f>SUM(B161:B170)</f>
        <v>100</v>
      </c>
      <c r="C171" s="352">
        <f>SUM(C161:C170)</f>
        <v>21</v>
      </c>
      <c r="D171" s="326"/>
      <c r="E171" s="326"/>
      <c r="F171" s="326"/>
      <c r="G171" s="326"/>
      <c r="H171" s="326"/>
      <c r="I171" s="326"/>
      <c r="J171" s="326"/>
      <c r="K171" s="326"/>
    </row>
    <row r="172" spans="1:11" s="328" customFormat="1" ht="15">
      <c r="A172" s="326"/>
      <c r="B172" s="352"/>
      <c r="C172" s="352"/>
      <c r="D172" s="326"/>
      <c r="E172" s="326"/>
      <c r="F172" s="326"/>
      <c r="G172" s="326"/>
      <c r="H172" s="326"/>
      <c r="I172" s="326"/>
      <c r="J172" s="326"/>
      <c r="K172" s="326"/>
    </row>
    <row r="173" spans="1:11" s="328" customFormat="1" ht="15">
      <c r="A173" s="326"/>
      <c r="B173" s="352"/>
      <c r="C173" s="352"/>
      <c r="D173" s="326"/>
      <c r="E173" s="326"/>
      <c r="F173" s="326"/>
      <c r="G173" s="326"/>
      <c r="H173" s="326"/>
      <c r="I173" s="326"/>
      <c r="J173" s="326"/>
      <c r="K173" s="326"/>
    </row>
    <row r="174" spans="1:11" s="328" customFormat="1" ht="15">
      <c r="A174" s="348" t="s">
        <v>124</v>
      </c>
      <c r="B174" s="352"/>
      <c r="C174" s="352"/>
      <c r="D174" s="326"/>
      <c r="E174" s="326"/>
      <c r="F174" s="326"/>
      <c r="G174" s="326"/>
      <c r="H174" s="326"/>
      <c r="I174" s="326"/>
      <c r="J174" s="326"/>
      <c r="K174" s="326"/>
    </row>
    <row r="175" spans="1:11" s="328" customFormat="1" ht="15">
      <c r="A175" s="491"/>
      <c r="B175" s="484" t="s">
        <v>125</v>
      </c>
      <c r="C175" s="490" t="s">
        <v>149</v>
      </c>
      <c r="D175" s="326"/>
      <c r="E175" s="326"/>
      <c r="F175" s="326"/>
      <c r="G175" s="326"/>
      <c r="H175" s="326"/>
      <c r="I175" s="326"/>
      <c r="J175" s="326"/>
      <c r="K175" s="326"/>
    </row>
    <row r="176" spans="1:11" s="328" customFormat="1" ht="15">
      <c r="A176" s="346" t="s">
        <v>126</v>
      </c>
      <c r="B176" s="484">
        <v>6</v>
      </c>
      <c r="C176" s="484">
        <v>10</v>
      </c>
      <c r="D176" s="326"/>
      <c r="E176" s="326"/>
      <c r="F176" s="326"/>
      <c r="G176" s="326"/>
      <c r="H176" s="326"/>
      <c r="I176" s="326"/>
      <c r="J176" s="326"/>
      <c r="K176" s="326"/>
    </row>
    <row r="177" spans="1:11" s="328" customFormat="1" ht="15">
      <c r="A177" s="346" t="s">
        <v>127</v>
      </c>
      <c r="B177" s="484">
        <v>8</v>
      </c>
      <c r="C177" s="484">
        <v>10</v>
      </c>
      <c r="D177" s="326"/>
      <c r="E177" s="326"/>
      <c r="F177" s="326"/>
      <c r="G177" s="326"/>
      <c r="H177" s="326"/>
      <c r="I177" s="326"/>
      <c r="J177" s="326"/>
      <c r="K177" s="326"/>
    </row>
    <row r="178" spans="1:11" s="328" customFormat="1" ht="15">
      <c r="A178" s="346" t="s">
        <v>128</v>
      </c>
      <c r="B178" s="484">
        <v>8</v>
      </c>
      <c r="C178" s="484">
        <v>10</v>
      </c>
      <c r="D178" s="326"/>
      <c r="E178" s="326"/>
      <c r="F178" s="326"/>
      <c r="G178" s="326"/>
      <c r="H178" s="326"/>
      <c r="I178" s="326"/>
      <c r="J178" s="326"/>
      <c r="K178" s="326"/>
    </row>
    <row r="179" spans="1:11" s="328" customFormat="1" ht="30">
      <c r="A179" s="398" t="s">
        <v>1390</v>
      </c>
      <c r="B179" s="484">
        <v>6</v>
      </c>
      <c r="C179" s="484">
        <v>10</v>
      </c>
      <c r="D179" s="326"/>
      <c r="E179" s="326"/>
      <c r="F179" s="326"/>
      <c r="G179" s="326"/>
      <c r="H179" s="326"/>
      <c r="I179" s="326"/>
      <c r="J179" s="326"/>
      <c r="K179" s="326"/>
    </row>
    <row r="180" spans="1:11" s="328" customFormat="1" ht="30">
      <c r="A180" s="346" t="s">
        <v>129</v>
      </c>
      <c r="B180" s="488">
        <v>8</v>
      </c>
      <c r="C180" s="484">
        <v>10</v>
      </c>
      <c r="D180" s="326"/>
      <c r="E180" s="326"/>
      <c r="F180" s="326"/>
      <c r="G180" s="326"/>
      <c r="H180" s="326"/>
      <c r="I180" s="326"/>
      <c r="J180" s="326"/>
      <c r="K180" s="326"/>
    </row>
    <row r="181" spans="1:11" s="328" customFormat="1" ht="15">
      <c r="A181" s="346" t="s">
        <v>130</v>
      </c>
      <c r="B181" s="484">
        <v>5</v>
      </c>
      <c r="C181" s="484">
        <v>10</v>
      </c>
      <c r="D181" s="326"/>
      <c r="E181" s="326"/>
      <c r="F181" s="326"/>
      <c r="G181" s="326"/>
      <c r="H181" s="326"/>
      <c r="I181" s="326"/>
      <c r="J181" s="326"/>
      <c r="K181" s="326"/>
    </row>
    <row r="182" spans="1:11" s="328" customFormat="1" ht="15">
      <c r="A182" s="346" t="s">
        <v>131</v>
      </c>
      <c r="B182" s="488">
        <v>5</v>
      </c>
      <c r="C182" s="484">
        <v>10</v>
      </c>
      <c r="D182" s="326"/>
      <c r="E182" s="326"/>
      <c r="F182" s="326"/>
      <c r="G182" s="326"/>
      <c r="H182" s="326"/>
      <c r="I182" s="326"/>
      <c r="J182" s="326"/>
      <c r="K182" s="326"/>
    </row>
    <row r="183" spans="1:11" s="328" customFormat="1" ht="30">
      <c r="A183" s="398" t="s">
        <v>1391</v>
      </c>
      <c r="B183" s="484">
        <v>5</v>
      </c>
      <c r="C183" s="484">
        <v>10</v>
      </c>
      <c r="D183" s="326"/>
      <c r="E183" s="326"/>
      <c r="F183" s="326"/>
      <c r="G183" s="326"/>
      <c r="H183" s="326"/>
      <c r="I183" s="326"/>
      <c r="J183" s="326"/>
      <c r="K183" s="326"/>
    </row>
    <row r="184" spans="1:11" s="328" customFormat="1" ht="30">
      <c r="A184" s="346" t="s">
        <v>132</v>
      </c>
      <c r="B184" s="484">
        <v>5</v>
      </c>
      <c r="C184" s="484">
        <v>10</v>
      </c>
      <c r="D184" s="326"/>
      <c r="E184" s="326"/>
      <c r="F184" s="326"/>
      <c r="G184" s="326"/>
      <c r="H184" s="326"/>
      <c r="I184" s="326"/>
      <c r="J184" s="326"/>
      <c r="K184" s="326"/>
    </row>
    <row r="185" spans="1:11" s="328" customFormat="1" ht="15">
      <c r="A185" s="346" t="s">
        <v>133</v>
      </c>
      <c r="B185" s="484">
        <v>7</v>
      </c>
      <c r="C185" s="484">
        <v>10</v>
      </c>
      <c r="D185" s="326"/>
      <c r="E185" s="326"/>
      <c r="F185" s="326"/>
      <c r="G185" s="326"/>
      <c r="H185" s="326"/>
      <c r="I185" s="326"/>
      <c r="J185" s="326"/>
      <c r="K185" s="326"/>
    </row>
    <row r="186" spans="1:11" s="328" customFormat="1" ht="15">
      <c r="A186" s="326"/>
      <c r="B186" s="352">
        <f>SUM(B176:B185)</f>
        <v>63</v>
      </c>
      <c r="C186" s="352"/>
      <c r="D186" s="326"/>
      <c r="E186" s="326"/>
      <c r="F186" s="326"/>
      <c r="G186" s="326"/>
      <c r="H186" s="326"/>
      <c r="I186" s="326"/>
      <c r="J186" s="326"/>
      <c r="K186" s="326"/>
    </row>
    <row r="187" spans="1:11" s="328" customFormat="1" ht="15">
      <c r="A187" s="326"/>
      <c r="B187" s="352"/>
      <c r="C187" s="352"/>
      <c r="D187" s="326"/>
      <c r="E187" s="326"/>
      <c r="F187" s="326"/>
      <c r="G187" s="326"/>
      <c r="H187" s="326"/>
      <c r="I187" s="326"/>
      <c r="J187" s="326"/>
      <c r="K187" s="326"/>
    </row>
    <row r="188" spans="1:11" s="328" customFormat="1" ht="15">
      <c r="A188" s="326"/>
      <c r="B188" s="352"/>
      <c r="C188" s="352"/>
      <c r="D188" s="326"/>
      <c r="E188" s="326"/>
      <c r="F188" s="326"/>
      <c r="G188" s="326"/>
      <c r="H188" s="326"/>
      <c r="I188" s="326"/>
      <c r="J188" s="326"/>
      <c r="K188" s="326"/>
    </row>
    <row r="189" spans="1:11" s="328" customFormat="1" ht="15">
      <c r="A189" s="348" t="s">
        <v>110</v>
      </c>
      <c r="B189" s="352"/>
      <c r="C189" s="352"/>
      <c r="D189" s="326"/>
      <c r="E189" s="326"/>
      <c r="F189" s="326"/>
      <c r="G189" s="326"/>
      <c r="H189" s="326"/>
      <c r="I189" s="326"/>
      <c r="J189" s="326"/>
      <c r="K189" s="326"/>
    </row>
    <row r="190" spans="1:11" s="328" customFormat="1" ht="15">
      <c r="A190" s="366"/>
      <c r="B190" s="489" t="s">
        <v>125</v>
      </c>
      <c r="C190" s="490" t="s">
        <v>149</v>
      </c>
      <c r="D190" s="326"/>
      <c r="E190" s="326"/>
      <c r="F190" s="326"/>
      <c r="G190" s="326"/>
      <c r="H190" s="326"/>
      <c r="I190" s="326"/>
      <c r="J190" s="326"/>
      <c r="K190" s="326"/>
    </row>
    <row r="191" spans="1:11" s="328" customFormat="1" ht="30">
      <c r="A191" s="346" t="s">
        <v>112</v>
      </c>
      <c r="B191" s="484">
        <v>1</v>
      </c>
      <c r="C191" s="484">
        <v>10</v>
      </c>
      <c r="D191" s="326"/>
      <c r="E191" s="326"/>
      <c r="F191" s="326"/>
      <c r="G191" s="326"/>
      <c r="H191" s="326"/>
      <c r="I191" s="326"/>
      <c r="J191" s="326"/>
      <c r="K191" s="326"/>
    </row>
    <row r="192" spans="1:11" s="328" customFormat="1" ht="15">
      <c r="A192" s="346" t="s">
        <v>113</v>
      </c>
      <c r="B192" s="484">
        <v>2</v>
      </c>
      <c r="C192" s="484">
        <v>10</v>
      </c>
      <c r="D192" s="326"/>
      <c r="E192" s="326"/>
      <c r="F192" s="326"/>
      <c r="G192" s="326"/>
      <c r="H192" s="326"/>
      <c r="I192" s="326"/>
      <c r="J192" s="326"/>
      <c r="K192" s="326"/>
    </row>
    <row r="193" spans="1:11" s="328" customFormat="1" ht="15">
      <c r="A193" s="346" t="s">
        <v>114</v>
      </c>
      <c r="B193" s="484">
        <v>1</v>
      </c>
      <c r="C193" s="484">
        <v>10</v>
      </c>
      <c r="D193" s="326"/>
      <c r="E193" s="326"/>
      <c r="F193" s="326"/>
      <c r="G193" s="326"/>
      <c r="H193" s="326"/>
      <c r="I193" s="326"/>
      <c r="J193" s="326"/>
      <c r="K193" s="326"/>
    </row>
    <row r="194" spans="1:11" s="328" customFormat="1" ht="15">
      <c r="A194" s="347" t="s">
        <v>115</v>
      </c>
      <c r="B194" s="484">
        <v>2</v>
      </c>
      <c r="C194" s="484">
        <v>10</v>
      </c>
      <c r="D194" s="326"/>
      <c r="E194" s="326"/>
      <c r="F194" s="326"/>
      <c r="G194" s="326"/>
      <c r="H194" s="326"/>
      <c r="I194" s="326"/>
      <c r="J194" s="326"/>
      <c r="K194" s="326"/>
    </row>
    <row r="195" spans="1:11" s="328" customFormat="1" ht="15">
      <c r="A195" s="363" t="s">
        <v>59</v>
      </c>
      <c r="B195" s="484">
        <v>2</v>
      </c>
      <c r="C195" s="484">
        <v>10</v>
      </c>
      <c r="D195" s="326"/>
      <c r="E195" s="326"/>
      <c r="F195" s="326"/>
      <c r="G195" s="326"/>
      <c r="H195" s="326"/>
      <c r="I195" s="326"/>
      <c r="J195" s="326"/>
      <c r="K195" s="326"/>
    </row>
    <row r="196" spans="1:11" s="328" customFormat="1" ht="15">
      <c r="A196" s="346" t="s">
        <v>118</v>
      </c>
      <c r="B196" s="484">
        <v>2</v>
      </c>
      <c r="C196" s="484">
        <v>10</v>
      </c>
      <c r="D196" s="326"/>
      <c r="E196" s="326"/>
      <c r="F196" s="326"/>
      <c r="G196" s="326"/>
      <c r="H196" s="326"/>
      <c r="I196" s="326"/>
      <c r="J196" s="326"/>
      <c r="K196" s="326"/>
    </row>
    <row r="197" spans="1:11" s="328" customFormat="1" ht="30">
      <c r="A197" s="346" t="s">
        <v>119</v>
      </c>
      <c r="B197" s="484">
        <v>5</v>
      </c>
      <c r="C197" s="484">
        <v>10</v>
      </c>
      <c r="D197" s="326"/>
      <c r="E197" s="326"/>
      <c r="F197" s="326"/>
      <c r="G197" s="326"/>
      <c r="H197" s="326"/>
      <c r="I197" s="326"/>
      <c r="J197" s="326"/>
      <c r="K197" s="326"/>
    </row>
    <row r="198" spans="1:11" s="328" customFormat="1" ht="30">
      <c r="A198" s="346" t="s">
        <v>120</v>
      </c>
      <c r="B198" s="484">
        <v>2</v>
      </c>
      <c r="C198" s="484">
        <v>10</v>
      </c>
      <c r="D198" s="326"/>
      <c r="E198" s="326"/>
      <c r="F198" s="326"/>
      <c r="G198" s="326"/>
      <c r="H198" s="326"/>
      <c r="I198" s="326"/>
      <c r="J198" s="326"/>
      <c r="K198" s="326"/>
    </row>
    <row r="199" spans="1:11" s="328" customFormat="1" ht="30">
      <c r="A199" s="346" t="s">
        <v>122</v>
      </c>
      <c r="B199" s="484">
        <v>2</v>
      </c>
      <c r="C199" s="484">
        <v>10</v>
      </c>
      <c r="D199" s="326"/>
      <c r="E199" s="326"/>
      <c r="F199" s="326"/>
      <c r="G199" s="326"/>
      <c r="H199" s="326"/>
      <c r="I199" s="326"/>
      <c r="J199" s="326"/>
      <c r="K199" s="326"/>
    </row>
    <row r="200" spans="1:11" s="328" customFormat="1" ht="30">
      <c r="A200" s="346" t="s">
        <v>123</v>
      </c>
      <c r="B200" s="484">
        <v>2</v>
      </c>
      <c r="C200" s="484">
        <v>10</v>
      </c>
      <c r="D200" s="326"/>
      <c r="E200" s="326"/>
      <c r="F200" s="326"/>
      <c r="G200" s="326"/>
      <c r="H200" s="326"/>
      <c r="I200" s="326"/>
      <c r="J200" s="326"/>
      <c r="K200" s="326"/>
    </row>
    <row r="201" spans="1:11" ht="15">
      <c r="A201" s="313"/>
      <c r="B201" s="349"/>
      <c r="C201" s="349"/>
      <c r="D201" s="313"/>
      <c r="E201" s="313"/>
      <c r="F201" s="313"/>
      <c r="G201" s="313"/>
      <c r="H201" s="313"/>
      <c r="I201" s="313"/>
      <c r="J201" s="313"/>
      <c r="K201" s="313"/>
    </row>
    <row r="202" spans="1:11" ht="15">
      <c r="A202" s="313"/>
      <c r="B202" s="349"/>
      <c r="C202" s="349"/>
      <c r="D202" s="313"/>
      <c r="E202" s="313"/>
      <c r="F202" s="313"/>
      <c r="G202" s="313"/>
      <c r="H202" s="313"/>
      <c r="I202" s="313"/>
      <c r="J202" s="313"/>
      <c r="K202" s="313"/>
    </row>
    <row r="203" spans="1:11" ht="15">
      <c r="A203" s="313"/>
      <c r="B203" s="349"/>
      <c r="C203" s="349"/>
      <c r="D203" s="313"/>
      <c r="E203" s="313"/>
      <c r="F203" s="313"/>
      <c r="G203" s="313"/>
      <c r="H203" s="313"/>
      <c r="I203" s="313"/>
      <c r="J203" s="313"/>
      <c r="K203" s="313"/>
    </row>
    <row r="204" spans="1:11" ht="15">
      <c r="A204" s="313"/>
      <c r="B204" s="349"/>
      <c r="C204" s="349"/>
      <c r="D204" s="313"/>
      <c r="E204" s="313"/>
      <c r="F204" s="313"/>
      <c r="G204" s="313"/>
      <c r="H204" s="313"/>
      <c r="I204" s="313"/>
      <c r="J204" s="313"/>
      <c r="K204" s="313"/>
    </row>
    <row r="205" spans="1:11" ht="15">
      <c r="A205" s="313"/>
      <c r="B205" s="349"/>
      <c r="C205" s="349"/>
      <c r="D205" s="313"/>
      <c r="E205" s="313"/>
      <c r="F205" s="313"/>
      <c r="G205" s="313"/>
      <c r="H205" s="313"/>
      <c r="I205" s="313"/>
      <c r="J205" s="313"/>
      <c r="K205" s="313"/>
    </row>
    <row r="206" spans="1:11" ht="15">
      <c r="A206" s="313"/>
      <c r="B206" s="349"/>
      <c r="C206" s="349"/>
      <c r="D206" s="313"/>
      <c r="E206" s="313"/>
      <c r="F206" s="313"/>
      <c r="G206" s="313"/>
      <c r="H206" s="313"/>
      <c r="I206" s="313"/>
      <c r="J206" s="313"/>
      <c r="K206" s="313"/>
    </row>
    <row r="207" spans="1:11" ht="15">
      <c r="A207" s="313"/>
      <c r="B207" s="349"/>
      <c r="C207" s="349"/>
      <c r="D207" s="313"/>
      <c r="E207" s="313"/>
      <c r="F207" s="313"/>
      <c r="G207" s="313"/>
      <c r="H207" s="313"/>
      <c r="I207" s="313"/>
      <c r="J207" s="313"/>
      <c r="K207" s="313"/>
    </row>
    <row r="208" spans="1:11" ht="15">
      <c r="A208" s="313"/>
      <c r="B208" s="349"/>
      <c r="C208" s="349"/>
      <c r="D208" s="313"/>
      <c r="E208" s="313"/>
      <c r="F208" s="313"/>
      <c r="G208" s="313"/>
      <c r="H208" s="313"/>
      <c r="I208" s="313"/>
      <c r="J208" s="313"/>
      <c r="K208" s="313"/>
    </row>
    <row r="209" spans="1:11" ht="15">
      <c r="A209" s="313"/>
      <c r="B209" s="349"/>
      <c r="C209" s="349"/>
      <c r="D209" s="313"/>
      <c r="E209" s="313"/>
      <c r="F209" s="313"/>
      <c r="G209" s="313"/>
      <c r="H209" s="313"/>
      <c r="I209" s="313"/>
      <c r="J209" s="313"/>
      <c r="K209" s="313"/>
    </row>
    <row r="210" spans="1:11" ht="15">
      <c r="A210" s="313"/>
      <c r="B210" s="349"/>
      <c r="C210" s="349"/>
      <c r="D210" s="313"/>
      <c r="E210" s="313"/>
      <c r="F210" s="313"/>
      <c r="G210" s="313"/>
      <c r="H210" s="313"/>
      <c r="I210" s="313"/>
      <c r="J210" s="313"/>
      <c r="K210" s="313"/>
    </row>
    <row r="211" spans="1:11" ht="15">
      <c r="A211" s="313"/>
      <c r="B211" s="349"/>
      <c r="C211" s="349"/>
      <c r="D211" s="313"/>
      <c r="E211" s="313"/>
      <c r="F211" s="313"/>
      <c r="G211" s="313"/>
      <c r="H211" s="313"/>
      <c r="I211" s="313"/>
      <c r="J211" s="313"/>
      <c r="K211" s="313"/>
    </row>
    <row r="212" spans="1:11" ht="15">
      <c r="A212" s="313"/>
      <c r="B212" s="349"/>
      <c r="C212" s="349"/>
      <c r="D212" s="313"/>
      <c r="E212" s="313"/>
      <c r="F212" s="313"/>
      <c r="G212" s="313"/>
      <c r="H212" s="313"/>
      <c r="I212" s="313"/>
      <c r="J212" s="313"/>
      <c r="K212" s="313"/>
    </row>
    <row r="213" spans="1:11" ht="15">
      <c r="A213" s="313"/>
      <c r="B213" s="349"/>
      <c r="C213" s="349"/>
      <c r="D213" s="313"/>
      <c r="E213" s="313"/>
      <c r="F213" s="313"/>
      <c r="G213" s="313"/>
      <c r="H213" s="313"/>
      <c r="I213" s="313"/>
      <c r="J213" s="313"/>
      <c r="K213" s="313"/>
    </row>
    <row r="214" spans="1:11" ht="15">
      <c r="A214" s="323"/>
      <c r="B214" s="349"/>
      <c r="C214" s="349"/>
      <c r="D214" s="323"/>
      <c r="E214" s="323"/>
      <c r="F214" s="323"/>
      <c r="G214" s="323"/>
      <c r="H214" s="323"/>
      <c r="I214" s="323"/>
      <c r="J214" s="323"/>
      <c r="K214" s="323"/>
    </row>
    <row r="215" spans="1:11" ht="15">
      <c r="A215" s="323"/>
      <c r="B215" s="349"/>
      <c r="C215" s="349"/>
      <c r="D215" s="323"/>
      <c r="E215" s="323"/>
      <c r="F215" s="323"/>
      <c r="G215" s="323"/>
      <c r="H215" s="323"/>
      <c r="I215" s="323"/>
      <c r="J215" s="323"/>
      <c r="K215" s="323"/>
    </row>
    <row r="216" spans="1:11" ht="15">
      <c r="A216" s="323"/>
      <c r="B216" s="349"/>
      <c r="C216" s="349"/>
      <c r="D216" s="323"/>
      <c r="E216" s="323"/>
      <c r="F216" s="323"/>
      <c r="G216" s="323"/>
      <c r="H216" s="323"/>
      <c r="I216" s="323"/>
      <c r="J216" s="323"/>
      <c r="K216" s="323"/>
    </row>
  </sheetData>
  <mergeCells count="2">
    <mergeCell ref="D3:E3"/>
    <mergeCell ref="G3:J3"/>
  </mergeCells>
  <phoneticPr fontId="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5"/>
  <sheetViews>
    <sheetView workbookViewId="0">
      <selection activeCell="C16" sqref="C16"/>
    </sheetView>
  </sheetViews>
  <sheetFormatPr defaultColWidth="8.875" defaultRowHeight="14.25"/>
  <cols>
    <col min="1" max="1" width="32.375" customWidth="1"/>
    <col min="2" max="2" width="31.625" customWidth="1"/>
    <col min="3" max="3" width="32" customWidth="1"/>
    <col min="4" max="4" width="33.875" customWidth="1"/>
  </cols>
  <sheetData>
    <row r="1" spans="1:4">
      <c r="A1" s="264" t="s">
        <v>389</v>
      </c>
      <c r="B1" s="147" t="s">
        <v>826</v>
      </c>
    </row>
    <row r="2" spans="1:4" ht="15">
      <c r="A2" s="433"/>
      <c r="B2" s="434" t="s">
        <v>954</v>
      </c>
      <c r="C2" s="127">
        <v>2019</v>
      </c>
      <c r="D2" s="435">
        <v>2020</v>
      </c>
    </row>
    <row r="3" spans="1:4" ht="15">
      <c r="A3" s="433"/>
      <c r="B3" s="434"/>
      <c r="C3" s="127" t="s">
        <v>955</v>
      </c>
      <c r="D3" s="435"/>
    </row>
    <row r="4" spans="1:4" ht="15">
      <c r="A4" s="144"/>
      <c r="B4" s="144" t="s">
        <v>956</v>
      </c>
      <c r="C4" s="128"/>
      <c r="D4" s="128"/>
    </row>
    <row r="5" spans="1:4" ht="15">
      <c r="A5" s="144"/>
      <c r="B5" s="144" t="s">
        <v>957</v>
      </c>
      <c r="C5" s="128"/>
      <c r="D5" s="128"/>
    </row>
  </sheetData>
  <mergeCells count="3">
    <mergeCell ref="A2:A3"/>
    <mergeCell ref="B2:B3"/>
    <mergeCell ref="D2:D3"/>
  </mergeCells>
  <phoneticPr fontId="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43"/>
  <sheetViews>
    <sheetView zoomScale="98" zoomScaleNormal="98" workbookViewId="0">
      <selection activeCell="J31" sqref="J31"/>
    </sheetView>
  </sheetViews>
  <sheetFormatPr defaultColWidth="8.875" defaultRowHeight="14.25"/>
  <cols>
    <col min="1" max="1" width="50.875" customWidth="1"/>
    <col min="2" max="2" width="19.875" customWidth="1"/>
    <col min="3" max="3" width="14.125" customWidth="1"/>
    <col min="4" max="4" width="10.875" customWidth="1"/>
  </cols>
  <sheetData>
    <row r="1" spans="1:9">
      <c r="A1" s="268" t="s">
        <v>390</v>
      </c>
    </row>
    <row r="2" spans="1:9">
      <c r="A2" s="436" t="s">
        <v>958</v>
      </c>
      <c r="B2" s="436" t="s">
        <v>959</v>
      </c>
      <c r="C2" s="436" t="s">
        <v>960</v>
      </c>
      <c r="D2" s="436"/>
      <c r="E2" s="436" t="s">
        <v>961</v>
      </c>
      <c r="F2" s="436"/>
      <c r="G2" s="436" t="s">
        <v>962</v>
      </c>
      <c r="H2" s="436"/>
      <c r="I2" s="436"/>
    </row>
    <row r="3" spans="1:9">
      <c r="A3" s="436"/>
      <c r="B3" s="436"/>
      <c r="C3" s="436"/>
      <c r="D3" s="436"/>
      <c r="E3" s="436"/>
      <c r="F3" s="436"/>
      <c r="G3" s="436"/>
      <c r="H3" s="436"/>
      <c r="I3" s="436"/>
    </row>
    <row r="4" spans="1:9">
      <c r="A4" s="436"/>
      <c r="B4" s="436"/>
      <c r="C4" s="436"/>
      <c r="D4" s="436"/>
      <c r="E4" s="436"/>
      <c r="F4" s="436"/>
      <c r="G4" s="436"/>
      <c r="H4" s="436"/>
      <c r="I4" s="436"/>
    </row>
    <row r="5" spans="1:9">
      <c r="A5" s="436"/>
      <c r="B5" s="436"/>
      <c r="C5" s="436"/>
      <c r="D5" s="436"/>
      <c r="E5" s="436"/>
      <c r="F5" s="436"/>
      <c r="G5" s="436"/>
      <c r="H5" s="436"/>
      <c r="I5" s="436"/>
    </row>
    <row r="6" spans="1:9">
      <c r="A6" s="436"/>
      <c r="B6" s="436"/>
      <c r="C6" s="436"/>
      <c r="D6" s="436"/>
      <c r="E6" s="436"/>
      <c r="F6" s="436"/>
      <c r="G6" s="436"/>
      <c r="H6" s="436"/>
      <c r="I6" s="436"/>
    </row>
    <row r="7" spans="1:9" ht="51.75">
      <c r="A7" s="437"/>
      <c r="B7" s="437"/>
      <c r="C7" s="149" t="s">
        <v>963</v>
      </c>
      <c r="D7" s="149" t="s">
        <v>964</v>
      </c>
      <c r="E7" s="150">
        <v>1</v>
      </c>
      <c r="F7" s="150" t="s">
        <v>965</v>
      </c>
      <c r="G7" s="151" t="s">
        <v>966</v>
      </c>
      <c r="H7" s="151" t="s">
        <v>967</v>
      </c>
      <c r="I7" s="150" t="s">
        <v>968</v>
      </c>
    </row>
    <row r="8" spans="1:9">
      <c r="A8" s="154" t="s">
        <v>969</v>
      </c>
      <c r="B8" s="196">
        <v>4600</v>
      </c>
      <c r="C8" s="155"/>
      <c r="D8" s="152"/>
      <c r="E8" s="152"/>
      <c r="F8" s="152"/>
      <c r="G8" s="152"/>
      <c r="H8" s="152"/>
      <c r="I8" s="152"/>
    </row>
    <row r="9" spans="1:9">
      <c r="A9" s="154" t="s">
        <v>842</v>
      </c>
      <c r="B9" s="154">
        <v>0</v>
      </c>
      <c r="C9" s="155"/>
      <c r="D9" s="152"/>
      <c r="E9" s="152"/>
      <c r="F9" s="152"/>
      <c r="G9" s="152"/>
      <c r="H9" s="152"/>
      <c r="I9" s="152"/>
    </row>
    <row r="10" spans="1:9">
      <c r="A10" s="154" t="s">
        <v>843</v>
      </c>
      <c r="B10" s="154">
        <v>20</v>
      </c>
      <c r="C10" s="155"/>
      <c r="D10" s="152"/>
      <c r="E10" s="152"/>
      <c r="F10" s="152"/>
      <c r="G10" s="152"/>
      <c r="H10" s="152"/>
      <c r="I10" s="152"/>
    </row>
    <row r="11" spans="1:9">
      <c r="A11" s="154" t="s">
        <v>844</v>
      </c>
      <c r="B11" s="196">
        <v>60</v>
      </c>
      <c r="C11" s="155"/>
      <c r="D11" s="152"/>
      <c r="E11" s="152"/>
      <c r="F11" s="152"/>
      <c r="G11" s="152"/>
      <c r="H11" s="152"/>
      <c r="I11" s="152"/>
    </row>
    <row r="12" spans="1:9">
      <c r="A12" s="154" t="s">
        <v>845</v>
      </c>
      <c r="B12" s="196">
        <v>47</v>
      </c>
      <c r="C12" s="155"/>
      <c r="D12" s="152"/>
      <c r="E12" s="152"/>
      <c r="F12" s="152"/>
      <c r="G12" s="152"/>
      <c r="H12" s="152"/>
      <c r="I12" s="152"/>
    </row>
    <row r="13" spans="1:9">
      <c r="A13" s="154" t="s">
        <v>846</v>
      </c>
      <c r="B13" s="154">
        <v>21</v>
      </c>
      <c r="C13" s="155"/>
      <c r="D13" s="152"/>
      <c r="E13" s="152"/>
      <c r="F13" s="152"/>
      <c r="G13" s="152"/>
      <c r="H13" s="152"/>
      <c r="I13" s="152"/>
    </row>
    <row r="14" spans="1:9">
      <c r="A14" s="154" t="s">
        <v>847</v>
      </c>
      <c r="B14" s="154">
        <v>4</v>
      </c>
      <c r="C14" s="155"/>
      <c r="D14" s="152"/>
      <c r="E14" s="152"/>
      <c r="F14" s="152"/>
      <c r="G14" s="152"/>
      <c r="H14" s="152"/>
      <c r="I14" s="152"/>
    </row>
    <row r="15" spans="1:9">
      <c r="A15" s="154" t="s">
        <v>848</v>
      </c>
      <c r="B15" s="154">
        <v>10</v>
      </c>
      <c r="C15" s="155"/>
      <c r="D15" s="152"/>
      <c r="E15" s="152"/>
      <c r="F15" s="152"/>
      <c r="G15" s="152"/>
      <c r="H15" s="152"/>
      <c r="I15" s="152"/>
    </row>
    <row r="16" spans="1:9">
      <c r="A16" s="154" t="s">
        <v>849</v>
      </c>
      <c r="B16" s="154">
        <v>8</v>
      </c>
      <c r="C16" s="155"/>
      <c r="D16" s="152"/>
      <c r="E16" s="152"/>
      <c r="F16" s="152"/>
      <c r="G16" s="152"/>
      <c r="H16" s="152"/>
      <c r="I16" s="152"/>
    </row>
    <row r="17" spans="1:9">
      <c r="A17" s="154" t="s">
        <v>850</v>
      </c>
      <c r="B17" s="196">
        <v>460</v>
      </c>
      <c r="C17" s="155"/>
      <c r="D17" s="152"/>
      <c r="E17" s="152"/>
      <c r="F17" s="152"/>
      <c r="G17" s="152"/>
      <c r="H17" s="152"/>
      <c r="I17" s="152"/>
    </row>
    <row r="18" spans="1:9">
      <c r="A18" s="154" t="s">
        <v>851</v>
      </c>
      <c r="B18" s="154">
        <v>0</v>
      </c>
      <c r="C18" s="156"/>
      <c r="D18" s="153"/>
      <c r="E18" s="153"/>
      <c r="F18" s="153"/>
      <c r="G18" s="153"/>
      <c r="H18" s="153"/>
      <c r="I18" s="153"/>
    </row>
    <row r="19" spans="1:9">
      <c r="A19" s="154" t="s">
        <v>852</v>
      </c>
      <c r="B19" s="154">
        <v>2</v>
      </c>
      <c r="C19" s="156"/>
      <c r="D19" s="153"/>
      <c r="E19" s="153"/>
      <c r="F19" s="153"/>
      <c r="G19" s="153"/>
      <c r="H19" s="153"/>
      <c r="I19" s="153"/>
    </row>
    <row r="20" spans="1:9">
      <c r="A20" s="154" t="s">
        <v>853</v>
      </c>
      <c r="B20" s="154">
        <v>17</v>
      </c>
      <c r="C20" s="156"/>
      <c r="D20" s="153"/>
      <c r="E20" s="153"/>
      <c r="F20" s="153"/>
      <c r="G20" s="153"/>
      <c r="H20" s="153"/>
      <c r="I20" s="153"/>
    </row>
    <row r="21" spans="1:9">
      <c r="A21" s="154" t="s">
        <v>854</v>
      </c>
      <c r="B21" s="154">
        <v>0</v>
      </c>
      <c r="C21" s="156"/>
      <c r="D21" s="153"/>
      <c r="E21" s="153"/>
      <c r="F21" s="153"/>
      <c r="G21" s="153"/>
      <c r="H21" s="153"/>
      <c r="I21" s="153"/>
    </row>
    <row r="22" spans="1:9">
      <c r="A22" s="154" t="s">
        <v>855</v>
      </c>
      <c r="B22" s="196">
        <v>36</v>
      </c>
      <c r="C22" s="156"/>
      <c r="D22" s="153"/>
      <c r="E22" s="153"/>
      <c r="F22" s="153"/>
      <c r="G22" s="153"/>
      <c r="H22" s="153"/>
      <c r="I22" s="153"/>
    </row>
    <row r="23" spans="1:9">
      <c r="A23" s="154" t="s">
        <v>856</v>
      </c>
      <c r="B23" s="196">
        <v>194</v>
      </c>
      <c r="C23" s="156"/>
      <c r="D23" s="153"/>
      <c r="E23" s="153"/>
      <c r="F23" s="153"/>
      <c r="G23" s="153"/>
      <c r="H23" s="153"/>
      <c r="I23" s="153"/>
    </row>
    <row r="24" spans="1:9">
      <c r="A24" s="154" t="s">
        <v>857</v>
      </c>
      <c r="B24" s="154">
        <v>14</v>
      </c>
      <c r="C24" s="156"/>
      <c r="D24" s="153"/>
      <c r="E24" s="153"/>
      <c r="F24" s="153"/>
      <c r="G24" s="153"/>
      <c r="H24" s="153"/>
      <c r="I24" s="153"/>
    </row>
    <row r="25" spans="1:9">
      <c r="A25" s="154" t="s">
        <v>858</v>
      </c>
      <c r="B25" s="196">
        <v>291</v>
      </c>
      <c r="C25" s="156"/>
      <c r="D25" s="153"/>
      <c r="E25" s="153"/>
      <c r="F25" s="153"/>
      <c r="G25" s="153"/>
      <c r="H25" s="153"/>
      <c r="I25" s="153"/>
    </row>
    <row r="26" spans="1:9">
      <c r="A26" s="154" t="s">
        <v>859</v>
      </c>
      <c r="B26" s="196">
        <v>93</v>
      </c>
      <c r="C26" s="156"/>
      <c r="D26" s="153"/>
      <c r="E26" s="153"/>
      <c r="F26" s="153"/>
      <c r="G26" s="153"/>
      <c r="H26" s="153"/>
      <c r="I26" s="153"/>
    </row>
    <row r="27" spans="1:9">
      <c r="A27" s="154" t="s">
        <v>860</v>
      </c>
      <c r="B27" s="196">
        <v>33</v>
      </c>
      <c r="C27" s="156"/>
      <c r="D27" s="153"/>
      <c r="E27" s="153"/>
      <c r="F27" s="153"/>
      <c r="G27" s="153"/>
      <c r="H27" s="153"/>
      <c r="I27" s="153"/>
    </row>
    <row r="28" spans="1:9">
      <c r="A28" s="154" t="s">
        <v>861</v>
      </c>
      <c r="B28" s="196">
        <v>86</v>
      </c>
      <c r="C28" s="156"/>
      <c r="D28" s="153"/>
      <c r="E28" s="153"/>
      <c r="F28" s="153"/>
      <c r="G28" s="153"/>
      <c r="H28" s="153"/>
      <c r="I28" s="153"/>
    </row>
    <row r="29" spans="1:9">
      <c r="A29" s="154" t="s">
        <v>862</v>
      </c>
      <c r="B29" s="154">
        <v>5</v>
      </c>
      <c r="C29" s="156"/>
      <c r="D29" s="153"/>
      <c r="E29" s="153"/>
      <c r="F29" s="153"/>
      <c r="G29" s="153"/>
      <c r="H29" s="153"/>
      <c r="I29" s="153"/>
    </row>
    <row r="30" spans="1:9">
      <c r="A30" s="154" t="s">
        <v>863</v>
      </c>
      <c r="B30" s="154">
        <v>1</v>
      </c>
      <c r="C30" s="156"/>
      <c r="D30" s="153"/>
      <c r="E30" s="153"/>
      <c r="F30" s="153"/>
      <c r="G30" s="153"/>
      <c r="H30" s="153"/>
      <c r="I30" s="153"/>
    </row>
    <row r="31" spans="1:9">
      <c r="A31" s="154" t="s">
        <v>864</v>
      </c>
      <c r="B31" s="196">
        <v>122</v>
      </c>
      <c r="C31" s="156"/>
      <c r="D31" s="153"/>
      <c r="E31" s="153"/>
      <c r="F31" s="153"/>
      <c r="G31" s="153"/>
      <c r="H31" s="153"/>
      <c r="I31" s="153"/>
    </row>
    <row r="32" spans="1:9">
      <c r="A32" s="154" t="s">
        <v>865</v>
      </c>
      <c r="B32" s="196">
        <v>120</v>
      </c>
      <c r="C32" s="156"/>
      <c r="D32" s="153"/>
      <c r="E32" s="153"/>
      <c r="F32" s="153"/>
      <c r="G32" s="153"/>
      <c r="H32" s="153"/>
      <c r="I32" s="153"/>
    </row>
    <row r="33" spans="1:9">
      <c r="A33" s="154" t="s">
        <v>866</v>
      </c>
      <c r="B33" s="196">
        <v>34</v>
      </c>
      <c r="C33" s="156"/>
      <c r="D33" s="153"/>
      <c r="E33" s="153"/>
      <c r="F33" s="153"/>
      <c r="G33" s="153"/>
      <c r="H33" s="153"/>
      <c r="I33" s="153"/>
    </row>
    <row r="34" spans="1:9">
      <c r="A34" s="154" t="s">
        <v>867</v>
      </c>
      <c r="B34" s="196">
        <v>45</v>
      </c>
      <c r="C34" s="156"/>
      <c r="D34" s="153"/>
      <c r="E34" s="153"/>
      <c r="F34" s="153"/>
      <c r="G34" s="153"/>
      <c r="H34" s="153"/>
      <c r="I34" s="153"/>
    </row>
    <row r="35" spans="1:9">
      <c r="A35" s="154" t="s">
        <v>868</v>
      </c>
      <c r="B35" s="154">
        <v>11</v>
      </c>
      <c r="C35" s="156"/>
      <c r="D35" s="153"/>
      <c r="E35" s="153"/>
      <c r="F35" s="153"/>
      <c r="G35" s="153"/>
      <c r="H35" s="153"/>
      <c r="I35" s="153"/>
    </row>
    <row r="36" spans="1:9">
      <c r="A36" s="154" t="s">
        <v>869</v>
      </c>
      <c r="B36" s="196">
        <v>162</v>
      </c>
      <c r="C36" s="156"/>
      <c r="D36" s="153"/>
      <c r="E36" s="153"/>
      <c r="F36" s="153"/>
      <c r="G36" s="153"/>
      <c r="H36" s="153"/>
      <c r="I36" s="153"/>
    </row>
    <row r="37" spans="1:9">
      <c r="A37" s="154" t="s">
        <v>870</v>
      </c>
      <c r="B37" s="196">
        <v>322</v>
      </c>
      <c r="C37" s="156"/>
      <c r="D37" s="153"/>
      <c r="E37" s="153"/>
      <c r="F37" s="153"/>
      <c r="G37" s="153"/>
      <c r="H37" s="153"/>
      <c r="I37" s="153"/>
    </row>
    <row r="38" spans="1:9">
      <c r="A38" s="154" t="s">
        <v>871</v>
      </c>
      <c r="B38" s="154">
        <v>0</v>
      </c>
      <c r="C38" s="156"/>
      <c r="D38" s="153"/>
      <c r="E38" s="153"/>
      <c r="F38" s="153"/>
      <c r="G38" s="153"/>
      <c r="H38" s="153"/>
      <c r="I38" s="153"/>
    </row>
    <row r="39" spans="1:9">
      <c r="A39" s="154" t="s">
        <v>872</v>
      </c>
      <c r="B39" s="196">
        <v>41</v>
      </c>
      <c r="C39" s="156"/>
      <c r="D39" s="153"/>
      <c r="E39" s="153"/>
      <c r="F39" s="153"/>
      <c r="G39" s="153"/>
      <c r="H39" s="153"/>
      <c r="I39" s="153"/>
    </row>
    <row r="40" spans="1:9">
      <c r="A40" s="154" t="s">
        <v>873</v>
      </c>
      <c r="B40" s="196">
        <v>62</v>
      </c>
      <c r="C40" s="156"/>
      <c r="D40" s="153"/>
      <c r="E40" s="153"/>
      <c r="F40" s="153"/>
      <c r="G40" s="153"/>
      <c r="H40" s="153"/>
      <c r="I40" s="153"/>
    </row>
    <row r="41" spans="1:9">
      <c r="A41" s="154" t="s">
        <v>874</v>
      </c>
      <c r="B41" s="196">
        <v>164</v>
      </c>
      <c r="C41" s="156"/>
      <c r="D41" s="153"/>
      <c r="E41" s="153"/>
      <c r="F41" s="153"/>
      <c r="G41" s="153"/>
      <c r="H41" s="153"/>
      <c r="I41" s="153"/>
    </row>
    <row r="42" spans="1:9">
      <c r="A42" s="154" t="s">
        <v>875</v>
      </c>
      <c r="B42" s="154">
        <v>1</v>
      </c>
      <c r="C42" s="156"/>
      <c r="D42" s="153"/>
      <c r="E42" s="153"/>
      <c r="F42" s="153"/>
      <c r="G42" s="153"/>
      <c r="H42" s="153"/>
      <c r="I42" s="153"/>
    </row>
    <row r="43" spans="1:9">
      <c r="A43" s="154" t="s">
        <v>876</v>
      </c>
      <c r="B43" s="154">
        <v>5</v>
      </c>
      <c r="C43" s="156"/>
      <c r="D43" s="153"/>
      <c r="E43" s="153"/>
      <c r="F43" s="153"/>
      <c r="G43" s="153"/>
      <c r="H43" s="153"/>
      <c r="I43" s="153"/>
    </row>
    <row r="44" spans="1:9">
      <c r="A44" s="154" t="s">
        <v>877</v>
      </c>
      <c r="B44" s="154">
        <v>6</v>
      </c>
      <c r="C44" s="156"/>
      <c r="D44" s="153"/>
      <c r="E44" s="153"/>
      <c r="F44" s="153"/>
      <c r="G44" s="153"/>
      <c r="H44" s="153"/>
      <c r="I44" s="153"/>
    </row>
    <row r="45" spans="1:9">
      <c r="A45" s="154" t="s">
        <v>878</v>
      </c>
      <c r="B45" s="154">
        <v>3</v>
      </c>
      <c r="C45" s="156"/>
      <c r="D45" s="153"/>
      <c r="E45" s="153"/>
      <c r="F45" s="153"/>
      <c r="G45" s="153"/>
      <c r="H45" s="153"/>
      <c r="I45" s="153"/>
    </row>
    <row r="46" spans="1:9">
      <c r="A46" s="154" t="s">
        <v>879</v>
      </c>
      <c r="B46" s="154">
        <v>27</v>
      </c>
      <c r="C46" s="156"/>
      <c r="D46" s="153"/>
      <c r="E46" s="153"/>
      <c r="F46" s="153"/>
      <c r="G46" s="153"/>
      <c r="H46" s="153"/>
      <c r="I46" s="153"/>
    </row>
    <row r="47" spans="1:9">
      <c r="A47" s="154" t="s">
        <v>880</v>
      </c>
      <c r="B47" s="196">
        <v>72</v>
      </c>
      <c r="C47" s="156"/>
      <c r="D47" s="153"/>
      <c r="E47" s="153"/>
      <c r="F47" s="153"/>
      <c r="G47" s="153"/>
      <c r="H47" s="153"/>
      <c r="I47" s="153"/>
    </row>
    <row r="48" spans="1:9">
      <c r="A48" s="154" t="s">
        <v>881</v>
      </c>
      <c r="B48" s="196">
        <v>125</v>
      </c>
      <c r="C48" s="156"/>
      <c r="D48" s="153"/>
      <c r="E48" s="153"/>
      <c r="F48" s="153"/>
      <c r="G48" s="153"/>
      <c r="H48" s="153"/>
      <c r="I48" s="153"/>
    </row>
    <row r="49" spans="1:9">
      <c r="A49" s="154" t="s">
        <v>882</v>
      </c>
      <c r="B49" s="154">
        <v>6</v>
      </c>
      <c r="C49" s="156"/>
      <c r="D49" s="153"/>
      <c r="E49" s="153"/>
      <c r="F49" s="153"/>
      <c r="G49" s="153"/>
      <c r="H49" s="153"/>
      <c r="I49" s="153"/>
    </row>
    <row r="50" spans="1:9">
      <c r="A50" s="154" t="s">
        <v>883</v>
      </c>
      <c r="B50" s="154">
        <v>2</v>
      </c>
      <c r="C50" s="156"/>
      <c r="D50" s="153"/>
      <c r="E50" s="153"/>
      <c r="F50" s="153"/>
      <c r="G50" s="153"/>
      <c r="H50" s="153"/>
      <c r="I50" s="153"/>
    </row>
    <row r="51" spans="1:9">
      <c r="A51" s="154" t="s">
        <v>884</v>
      </c>
      <c r="B51" s="196">
        <v>52</v>
      </c>
      <c r="C51" s="156"/>
      <c r="D51" s="153"/>
      <c r="E51" s="153"/>
      <c r="F51" s="153"/>
      <c r="G51" s="153"/>
      <c r="H51" s="153"/>
      <c r="I51" s="153"/>
    </row>
    <row r="52" spans="1:9">
      <c r="A52" s="154" t="s">
        <v>885</v>
      </c>
      <c r="B52" s="154">
        <v>14</v>
      </c>
      <c r="C52" s="156"/>
      <c r="D52" s="153"/>
      <c r="E52" s="153"/>
      <c r="F52" s="153"/>
      <c r="G52" s="153"/>
      <c r="H52" s="153"/>
      <c r="I52" s="153"/>
    </row>
    <row r="53" spans="1:9">
      <c r="A53" s="154" t="s">
        <v>886</v>
      </c>
      <c r="B53" s="154">
        <v>30</v>
      </c>
      <c r="C53" s="156"/>
      <c r="D53" s="153"/>
      <c r="E53" s="153"/>
      <c r="F53" s="153"/>
      <c r="G53" s="153"/>
      <c r="H53" s="153"/>
      <c r="I53" s="153"/>
    </row>
    <row r="54" spans="1:9">
      <c r="A54" s="154" t="s">
        <v>887</v>
      </c>
      <c r="B54" s="154">
        <v>14</v>
      </c>
      <c r="C54" s="156"/>
      <c r="D54" s="153"/>
      <c r="E54" s="153"/>
      <c r="F54" s="153"/>
      <c r="G54" s="153"/>
      <c r="H54" s="153"/>
      <c r="I54" s="153"/>
    </row>
    <row r="55" spans="1:9">
      <c r="A55" s="154" t="s">
        <v>888</v>
      </c>
      <c r="B55" s="196">
        <v>63</v>
      </c>
      <c r="C55" s="156"/>
      <c r="D55" s="153"/>
      <c r="E55" s="153"/>
      <c r="F55" s="153"/>
      <c r="G55" s="153"/>
      <c r="H55" s="153"/>
      <c r="I55" s="153"/>
    </row>
    <row r="56" spans="1:9">
      <c r="A56" s="154" t="s">
        <v>889</v>
      </c>
      <c r="B56" s="196">
        <v>225</v>
      </c>
      <c r="C56" s="156"/>
      <c r="D56" s="153"/>
      <c r="E56" s="153"/>
      <c r="F56" s="153"/>
      <c r="G56" s="153"/>
      <c r="H56" s="153"/>
      <c r="I56" s="153"/>
    </row>
    <row r="57" spans="1:9">
      <c r="A57" s="154" t="s">
        <v>890</v>
      </c>
      <c r="B57" s="154">
        <v>11</v>
      </c>
      <c r="C57" s="156"/>
      <c r="D57" s="153"/>
      <c r="E57" s="153"/>
      <c r="F57" s="153"/>
      <c r="G57" s="153"/>
      <c r="H57" s="153"/>
      <c r="I57" s="153"/>
    </row>
    <row r="58" spans="1:9">
      <c r="A58" s="154" t="s">
        <v>891</v>
      </c>
      <c r="B58" s="154">
        <v>16</v>
      </c>
      <c r="C58" s="156"/>
      <c r="D58" s="153"/>
      <c r="E58" s="153"/>
      <c r="F58" s="153"/>
      <c r="G58" s="153"/>
      <c r="H58" s="153"/>
      <c r="I58" s="153"/>
    </row>
    <row r="59" spans="1:9">
      <c r="A59" s="154" t="s">
        <v>892</v>
      </c>
      <c r="B59" s="196">
        <v>242</v>
      </c>
      <c r="C59" s="156"/>
      <c r="D59" s="153"/>
      <c r="E59" s="153"/>
      <c r="F59" s="153"/>
      <c r="G59" s="153"/>
      <c r="H59" s="153"/>
      <c r="I59" s="153"/>
    </row>
    <row r="60" spans="1:9">
      <c r="A60" s="154" t="s">
        <v>893</v>
      </c>
      <c r="B60" s="154">
        <v>14</v>
      </c>
      <c r="C60" s="156"/>
      <c r="D60" s="153"/>
      <c r="E60" s="153"/>
      <c r="F60" s="153"/>
      <c r="G60" s="153"/>
      <c r="H60" s="153"/>
      <c r="I60" s="153"/>
    </row>
    <row r="61" spans="1:9">
      <c r="A61" s="154" t="s">
        <v>894</v>
      </c>
      <c r="B61" s="196">
        <v>178</v>
      </c>
      <c r="C61" s="156"/>
      <c r="D61" s="153"/>
      <c r="E61" s="153"/>
      <c r="F61" s="153"/>
      <c r="G61" s="153"/>
      <c r="H61" s="153"/>
      <c r="I61" s="153"/>
    </row>
    <row r="62" spans="1:9">
      <c r="A62" s="154" t="s">
        <v>895</v>
      </c>
      <c r="B62" s="154">
        <v>1</v>
      </c>
      <c r="C62" s="156"/>
      <c r="D62" s="153"/>
      <c r="E62" s="153"/>
      <c r="F62" s="153"/>
      <c r="G62" s="153"/>
      <c r="H62" s="153"/>
      <c r="I62" s="153"/>
    </row>
    <row r="63" spans="1:9">
      <c r="A63" s="154" t="s">
        <v>896</v>
      </c>
      <c r="B63" s="196">
        <v>176</v>
      </c>
      <c r="C63" s="156"/>
      <c r="D63" s="153"/>
      <c r="E63" s="153"/>
      <c r="F63" s="153"/>
      <c r="G63" s="153"/>
      <c r="H63" s="153"/>
      <c r="I63" s="153"/>
    </row>
    <row r="64" spans="1:9">
      <c r="A64" s="154" t="s">
        <v>897</v>
      </c>
      <c r="B64" s="154">
        <v>1</v>
      </c>
      <c r="C64" s="156"/>
      <c r="D64" s="153"/>
      <c r="E64" s="153"/>
      <c r="F64" s="153"/>
      <c r="G64" s="153"/>
      <c r="H64" s="153"/>
      <c r="I64" s="153"/>
    </row>
    <row r="65" spans="1:9">
      <c r="A65" s="154" t="s">
        <v>898</v>
      </c>
      <c r="B65" s="154">
        <v>27</v>
      </c>
      <c r="C65" s="156"/>
      <c r="D65" s="153"/>
      <c r="E65" s="153"/>
      <c r="F65" s="153"/>
      <c r="G65" s="153"/>
      <c r="H65" s="153"/>
      <c r="I65" s="153"/>
    </row>
    <row r="66" spans="1:9">
      <c r="A66" s="154" t="s">
        <v>899</v>
      </c>
      <c r="B66" s="196">
        <v>93</v>
      </c>
      <c r="C66" s="156"/>
      <c r="D66" s="153"/>
      <c r="E66" s="153"/>
      <c r="F66" s="153"/>
      <c r="G66" s="153"/>
      <c r="H66" s="153"/>
      <c r="I66" s="153"/>
    </row>
    <row r="67" spans="1:9">
      <c r="A67" s="154" t="s">
        <v>900</v>
      </c>
      <c r="B67" s="196">
        <v>120</v>
      </c>
      <c r="C67" s="156"/>
      <c r="D67" s="153"/>
      <c r="E67" s="153"/>
      <c r="F67" s="153"/>
      <c r="G67" s="153"/>
      <c r="H67" s="153"/>
      <c r="I67" s="153"/>
    </row>
    <row r="68" spans="1:9">
      <c r="A68" s="154" t="s">
        <v>901</v>
      </c>
      <c r="B68" s="154">
        <v>8</v>
      </c>
      <c r="C68" s="156"/>
      <c r="D68" s="153"/>
      <c r="E68" s="153"/>
      <c r="F68" s="153"/>
      <c r="G68" s="153"/>
      <c r="H68" s="153"/>
      <c r="I68" s="153"/>
    </row>
    <row r="69" spans="1:9">
      <c r="A69" s="154" t="s">
        <v>902</v>
      </c>
      <c r="B69" s="154">
        <v>5</v>
      </c>
      <c r="C69" s="156"/>
      <c r="D69" s="153"/>
      <c r="E69" s="153"/>
      <c r="F69" s="153"/>
      <c r="G69" s="153"/>
      <c r="H69" s="153"/>
      <c r="I69" s="153"/>
    </row>
    <row r="70" spans="1:9">
      <c r="A70" s="154" t="s">
        <v>903</v>
      </c>
      <c r="B70" s="154">
        <v>19</v>
      </c>
      <c r="C70" s="156"/>
      <c r="D70" s="153"/>
      <c r="E70" s="153"/>
      <c r="F70" s="153"/>
      <c r="G70" s="153"/>
      <c r="H70" s="153"/>
      <c r="I70" s="153"/>
    </row>
    <row r="71" spans="1:9">
      <c r="A71" s="154" t="s">
        <v>904</v>
      </c>
      <c r="B71" s="154">
        <v>12</v>
      </c>
      <c r="C71" s="156"/>
      <c r="D71" s="153"/>
      <c r="E71" s="153"/>
      <c r="F71" s="153"/>
      <c r="G71" s="153"/>
      <c r="H71" s="153"/>
      <c r="I71" s="153"/>
    </row>
    <row r="72" spans="1:9">
      <c r="A72" s="154" t="s">
        <v>905</v>
      </c>
      <c r="B72" s="154">
        <v>30</v>
      </c>
      <c r="C72" s="156"/>
      <c r="D72" s="153"/>
      <c r="E72" s="153"/>
      <c r="F72" s="153"/>
      <c r="G72" s="153"/>
      <c r="H72" s="153"/>
      <c r="I72" s="153"/>
    </row>
    <row r="73" spans="1:9">
      <c r="A73" s="154" t="s">
        <v>906</v>
      </c>
      <c r="B73" s="154">
        <v>1</v>
      </c>
      <c r="C73" s="156"/>
      <c r="D73" s="153"/>
      <c r="E73" s="153"/>
      <c r="F73" s="153"/>
      <c r="G73" s="153"/>
      <c r="H73" s="153"/>
      <c r="I73" s="153"/>
    </row>
    <row r="74" spans="1:9">
      <c r="A74" s="154"/>
      <c r="B74" s="154"/>
    </row>
    <row r="78" spans="1:9">
      <c r="A78" s="154" t="s">
        <v>969</v>
      </c>
      <c r="B78" s="282">
        <v>4600</v>
      </c>
    </row>
    <row r="79" spans="1:9">
      <c r="A79" s="154" t="s">
        <v>850</v>
      </c>
      <c r="B79" s="283">
        <v>460</v>
      </c>
    </row>
    <row r="80" spans="1:9">
      <c r="A80" s="154" t="s">
        <v>870</v>
      </c>
      <c r="B80" s="283">
        <v>322</v>
      </c>
    </row>
    <row r="81" spans="1:2">
      <c r="A81" s="154" t="s">
        <v>858</v>
      </c>
      <c r="B81" s="283">
        <v>291</v>
      </c>
    </row>
    <row r="82" spans="1:2">
      <c r="A82" s="154" t="s">
        <v>892</v>
      </c>
      <c r="B82" s="283">
        <v>242</v>
      </c>
    </row>
    <row r="83" spans="1:2">
      <c r="A83" s="154" t="s">
        <v>889</v>
      </c>
      <c r="B83" s="283">
        <v>225</v>
      </c>
    </row>
    <row r="84" spans="1:2">
      <c r="A84" s="154" t="s">
        <v>856</v>
      </c>
      <c r="B84" s="284">
        <v>194</v>
      </c>
    </row>
    <row r="85" spans="1:2">
      <c r="A85" s="154" t="s">
        <v>894</v>
      </c>
      <c r="B85" s="284">
        <v>178</v>
      </c>
    </row>
    <row r="86" spans="1:2">
      <c r="A86" s="154" t="s">
        <v>896</v>
      </c>
      <c r="B86" s="284">
        <v>176</v>
      </c>
    </row>
    <row r="87" spans="1:2">
      <c r="A87" s="154" t="s">
        <v>874</v>
      </c>
      <c r="B87" s="284">
        <v>164</v>
      </c>
    </row>
    <row r="88" spans="1:2">
      <c r="A88" s="154" t="s">
        <v>869</v>
      </c>
      <c r="B88" s="284">
        <v>162</v>
      </c>
    </row>
    <row r="89" spans="1:2">
      <c r="A89" s="154" t="s">
        <v>881</v>
      </c>
      <c r="B89" s="284">
        <v>125</v>
      </c>
    </row>
    <row r="90" spans="1:2">
      <c r="A90" s="154" t="s">
        <v>864</v>
      </c>
      <c r="B90" s="284">
        <v>122</v>
      </c>
    </row>
    <row r="91" spans="1:2">
      <c r="A91" s="154" t="s">
        <v>865</v>
      </c>
      <c r="B91" s="284">
        <v>120</v>
      </c>
    </row>
    <row r="92" spans="1:2">
      <c r="A92" s="154" t="s">
        <v>900</v>
      </c>
      <c r="B92" s="284">
        <v>120</v>
      </c>
    </row>
    <row r="93" spans="1:2">
      <c r="A93" s="154" t="s">
        <v>859</v>
      </c>
      <c r="B93" s="286">
        <v>93</v>
      </c>
    </row>
    <row r="94" spans="1:2">
      <c r="A94" s="154" t="s">
        <v>899</v>
      </c>
      <c r="B94" s="286">
        <v>93</v>
      </c>
    </row>
    <row r="95" spans="1:2">
      <c r="A95" s="154" t="s">
        <v>861</v>
      </c>
      <c r="B95" s="286">
        <v>86</v>
      </c>
    </row>
    <row r="96" spans="1:2">
      <c r="A96" s="154" t="s">
        <v>880</v>
      </c>
      <c r="B96" s="286">
        <v>72</v>
      </c>
    </row>
    <row r="97" spans="1:2">
      <c r="A97" s="154" t="s">
        <v>888</v>
      </c>
      <c r="B97" s="286">
        <v>63</v>
      </c>
    </row>
    <row r="98" spans="1:2">
      <c r="A98" s="154" t="s">
        <v>873</v>
      </c>
      <c r="B98" s="286">
        <v>62</v>
      </c>
    </row>
    <row r="99" spans="1:2">
      <c r="A99" s="154" t="s">
        <v>844</v>
      </c>
      <c r="B99" s="286">
        <v>60</v>
      </c>
    </row>
    <row r="100" spans="1:2">
      <c r="A100" s="154" t="s">
        <v>884</v>
      </c>
      <c r="B100" s="286">
        <v>52</v>
      </c>
    </row>
    <row r="101" spans="1:2">
      <c r="A101" s="154" t="s">
        <v>845</v>
      </c>
      <c r="B101" s="285">
        <v>47</v>
      </c>
    </row>
    <row r="102" spans="1:2">
      <c r="A102" s="154" t="s">
        <v>867</v>
      </c>
      <c r="B102" s="285">
        <v>45</v>
      </c>
    </row>
    <row r="103" spans="1:2">
      <c r="A103" s="154" t="s">
        <v>872</v>
      </c>
      <c r="B103" s="285">
        <v>41</v>
      </c>
    </row>
    <row r="104" spans="1:2">
      <c r="A104" s="154" t="s">
        <v>855</v>
      </c>
      <c r="B104" s="285">
        <v>36</v>
      </c>
    </row>
    <row r="105" spans="1:2">
      <c r="A105" s="154" t="s">
        <v>866</v>
      </c>
      <c r="B105" s="285">
        <v>34</v>
      </c>
    </row>
    <row r="106" spans="1:2">
      <c r="A106" s="154" t="s">
        <v>860</v>
      </c>
      <c r="B106" s="285">
        <v>33</v>
      </c>
    </row>
    <row r="107" spans="1:2">
      <c r="A107" s="154" t="s">
        <v>886</v>
      </c>
      <c r="B107" s="289">
        <v>30</v>
      </c>
    </row>
    <row r="108" spans="1:2">
      <c r="A108" s="154" t="s">
        <v>905</v>
      </c>
      <c r="B108" s="289">
        <v>30</v>
      </c>
    </row>
    <row r="109" spans="1:2">
      <c r="A109" s="154" t="s">
        <v>879</v>
      </c>
      <c r="B109" s="289">
        <v>27</v>
      </c>
    </row>
    <row r="110" spans="1:2">
      <c r="A110" s="154" t="s">
        <v>898</v>
      </c>
      <c r="B110" s="289">
        <v>27</v>
      </c>
    </row>
    <row r="111" spans="1:2">
      <c r="A111" s="154" t="s">
        <v>846</v>
      </c>
      <c r="B111" s="289">
        <v>21</v>
      </c>
    </row>
    <row r="112" spans="1:2">
      <c r="A112" s="154" t="s">
        <v>843</v>
      </c>
      <c r="B112" s="289">
        <v>20</v>
      </c>
    </row>
    <row r="113" spans="1:2">
      <c r="A113" s="154" t="s">
        <v>903</v>
      </c>
      <c r="B113" s="289">
        <v>19</v>
      </c>
    </row>
    <row r="114" spans="1:2">
      <c r="A114" s="154" t="s">
        <v>853</v>
      </c>
      <c r="B114" s="289">
        <v>17</v>
      </c>
    </row>
    <row r="115" spans="1:2">
      <c r="A115" s="154" t="s">
        <v>891</v>
      </c>
      <c r="B115" s="289">
        <v>16</v>
      </c>
    </row>
    <row r="116" spans="1:2">
      <c r="A116" s="154" t="s">
        <v>857</v>
      </c>
      <c r="B116" s="289">
        <v>14</v>
      </c>
    </row>
    <row r="117" spans="1:2">
      <c r="A117" s="154" t="s">
        <v>885</v>
      </c>
      <c r="B117" s="289">
        <v>14</v>
      </c>
    </row>
    <row r="118" spans="1:2">
      <c r="A118" s="154" t="s">
        <v>887</v>
      </c>
      <c r="B118" s="289">
        <v>14</v>
      </c>
    </row>
    <row r="119" spans="1:2">
      <c r="A119" s="154" t="s">
        <v>893</v>
      </c>
      <c r="B119" s="289">
        <v>14</v>
      </c>
    </row>
    <row r="120" spans="1:2">
      <c r="A120" s="154" t="s">
        <v>904</v>
      </c>
      <c r="B120" s="289">
        <v>12</v>
      </c>
    </row>
    <row r="121" spans="1:2">
      <c r="A121" s="154" t="s">
        <v>868</v>
      </c>
      <c r="B121" s="289">
        <v>11</v>
      </c>
    </row>
    <row r="122" spans="1:2">
      <c r="A122" s="154" t="s">
        <v>890</v>
      </c>
      <c r="B122" s="289">
        <v>11</v>
      </c>
    </row>
    <row r="123" spans="1:2">
      <c r="A123" s="154" t="s">
        <v>848</v>
      </c>
      <c r="B123" s="288">
        <v>10</v>
      </c>
    </row>
    <row r="124" spans="1:2">
      <c r="A124" s="154" t="s">
        <v>849</v>
      </c>
      <c r="B124" s="288">
        <v>8</v>
      </c>
    </row>
    <row r="125" spans="1:2">
      <c r="A125" s="154" t="s">
        <v>901</v>
      </c>
      <c r="B125" s="288">
        <v>8</v>
      </c>
    </row>
    <row r="126" spans="1:2">
      <c r="A126" s="154" t="s">
        <v>877</v>
      </c>
      <c r="B126" s="288">
        <v>6</v>
      </c>
    </row>
    <row r="127" spans="1:2">
      <c r="A127" s="154" t="s">
        <v>882</v>
      </c>
      <c r="B127" s="288">
        <v>6</v>
      </c>
    </row>
    <row r="128" spans="1:2">
      <c r="A128" s="154" t="s">
        <v>862</v>
      </c>
      <c r="B128" s="288">
        <v>5</v>
      </c>
    </row>
    <row r="129" spans="1:2">
      <c r="A129" s="154" t="s">
        <v>876</v>
      </c>
      <c r="B129" s="288">
        <v>5</v>
      </c>
    </row>
    <row r="130" spans="1:2">
      <c r="A130" s="154" t="s">
        <v>902</v>
      </c>
      <c r="B130" s="288">
        <v>5</v>
      </c>
    </row>
    <row r="131" spans="1:2">
      <c r="A131" s="154" t="s">
        <v>847</v>
      </c>
      <c r="B131" s="288">
        <v>4</v>
      </c>
    </row>
    <row r="132" spans="1:2">
      <c r="A132" s="154" t="s">
        <v>878</v>
      </c>
      <c r="B132" s="288">
        <v>3</v>
      </c>
    </row>
    <row r="133" spans="1:2">
      <c r="A133" s="154" t="s">
        <v>852</v>
      </c>
      <c r="B133" s="288">
        <v>2</v>
      </c>
    </row>
    <row r="134" spans="1:2">
      <c r="A134" s="154" t="s">
        <v>883</v>
      </c>
      <c r="B134" s="288">
        <v>2</v>
      </c>
    </row>
    <row r="135" spans="1:2">
      <c r="A135" s="154" t="s">
        <v>863</v>
      </c>
      <c r="B135" s="288">
        <v>1</v>
      </c>
    </row>
    <row r="136" spans="1:2">
      <c r="A136" s="154" t="s">
        <v>875</v>
      </c>
      <c r="B136" s="288">
        <v>1</v>
      </c>
    </row>
    <row r="137" spans="1:2">
      <c r="A137" s="154" t="s">
        <v>895</v>
      </c>
      <c r="B137" s="288">
        <v>1</v>
      </c>
    </row>
    <row r="138" spans="1:2">
      <c r="A138" s="154" t="s">
        <v>897</v>
      </c>
      <c r="B138" s="288">
        <v>1</v>
      </c>
    </row>
    <row r="139" spans="1:2">
      <c r="A139" s="154" t="s">
        <v>906</v>
      </c>
      <c r="B139" s="288">
        <v>1</v>
      </c>
    </row>
    <row r="140" spans="1:2">
      <c r="A140" s="154" t="s">
        <v>842</v>
      </c>
      <c r="B140" s="287">
        <v>0</v>
      </c>
    </row>
    <row r="141" spans="1:2">
      <c r="A141" s="154" t="s">
        <v>851</v>
      </c>
      <c r="B141" s="287">
        <v>0</v>
      </c>
    </row>
    <row r="142" spans="1:2">
      <c r="A142" s="154" t="s">
        <v>854</v>
      </c>
      <c r="B142" s="287">
        <v>0</v>
      </c>
    </row>
    <row r="143" spans="1:2">
      <c r="A143" s="154" t="s">
        <v>871</v>
      </c>
      <c r="B143" s="287">
        <v>0</v>
      </c>
    </row>
  </sheetData>
  <mergeCells count="5">
    <mergeCell ref="G2:I6"/>
    <mergeCell ref="A2:A7"/>
    <mergeCell ref="B2:B7"/>
    <mergeCell ref="C2:D6"/>
    <mergeCell ref="E2:F6"/>
  </mergeCells>
  <phoneticPr fontId="0" type="noConversion"/>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A19" sqref="A19"/>
    </sheetView>
  </sheetViews>
  <sheetFormatPr defaultColWidth="8.875" defaultRowHeight="14.25"/>
  <cols>
    <col min="1" max="1" width="71.125" customWidth="1"/>
  </cols>
  <sheetData>
    <row r="1" spans="1:2">
      <c r="A1" s="47" t="s">
        <v>987</v>
      </c>
    </row>
    <row r="2" spans="1:2" ht="30">
      <c r="A2" s="144" t="s">
        <v>970</v>
      </c>
      <c r="B2" s="144" t="s">
        <v>971</v>
      </c>
    </row>
    <row r="3" spans="1:2" ht="15">
      <c r="A3" s="144" t="s">
        <v>972</v>
      </c>
      <c r="B3" s="186">
        <v>136</v>
      </c>
    </row>
    <row r="4" spans="1:2" ht="15">
      <c r="A4" s="144" t="s">
        <v>973</v>
      </c>
      <c r="B4" s="144">
        <v>10</v>
      </c>
    </row>
    <row r="5" spans="1:2" ht="15">
      <c r="A5" s="144" t="s">
        <v>974</v>
      </c>
      <c r="B5" s="144">
        <v>4</v>
      </c>
    </row>
    <row r="6" spans="1:2" ht="15">
      <c r="A6" s="144" t="s">
        <v>975</v>
      </c>
      <c r="B6" s="144">
        <v>34</v>
      </c>
    </row>
    <row r="7" spans="1:2" ht="15">
      <c r="A7" s="144" t="s">
        <v>976</v>
      </c>
      <c r="B7" s="144">
        <v>30</v>
      </c>
    </row>
    <row r="8" spans="1:2" ht="15">
      <c r="A8" s="144" t="s">
        <v>977</v>
      </c>
      <c r="B8" s="144">
        <v>56</v>
      </c>
    </row>
    <row r="9" spans="1:2" ht="15">
      <c r="A9" s="144" t="s">
        <v>978</v>
      </c>
      <c r="B9" s="144">
        <v>42</v>
      </c>
    </row>
    <row r="10" spans="1:2" ht="15">
      <c r="A10" s="144" t="s">
        <v>979</v>
      </c>
      <c r="B10" s="186">
        <v>112</v>
      </c>
    </row>
    <row r="11" spans="1:2" ht="15">
      <c r="A11" s="249" t="s">
        <v>980</v>
      </c>
      <c r="B11" s="186">
        <v>206</v>
      </c>
    </row>
    <row r="12" spans="1:2" ht="15">
      <c r="A12" s="144" t="s">
        <v>981</v>
      </c>
      <c r="B12" s="144">
        <v>52</v>
      </c>
    </row>
    <row r="13" spans="1:2" ht="15">
      <c r="A13" s="144" t="s">
        <v>982</v>
      </c>
      <c r="B13" s="186">
        <v>106</v>
      </c>
    </row>
    <row r="14" spans="1:2" ht="15">
      <c r="A14" s="144" t="s">
        <v>983</v>
      </c>
      <c r="B14" s="144">
        <v>41</v>
      </c>
    </row>
    <row r="15" spans="1:2" ht="15">
      <c r="A15" s="144" t="s">
        <v>984</v>
      </c>
      <c r="B15" s="144">
        <v>59</v>
      </c>
    </row>
    <row r="16" spans="1:2" ht="15">
      <c r="A16" s="144" t="s">
        <v>985</v>
      </c>
      <c r="B16" s="144">
        <v>59</v>
      </c>
    </row>
    <row r="17" spans="1:2" ht="15">
      <c r="A17" s="144" t="s">
        <v>986</v>
      </c>
      <c r="B17" s="144">
        <v>66</v>
      </c>
    </row>
  </sheetData>
  <phoneticPr fontId="0"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G27"/>
  <sheetViews>
    <sheetView zoomScale="84" zoomScaleNormal="84" workbookViewId="0">
      <selection activeCell="I11" sqref="I11"/>
    </sheetView>
  </sheetViews>
  <sheetFormatPr defaultColWidth="8.875" defaultRowHeight="14.25"/>
  <cols>
    <col min="1" max="1" width="44.375" customWidth="1"/>
    <col min="2" max="2" width="12.625" customWidth="1"/>
    <col min="3" max="3" width="16.5" customWidth="1"/>
    <col min="4" max="4" width="15.875" customWidth="1"/>
    <col min="5" max="5" width="15.125" customWidth="1"/>
    <col min="6" max="6" width="15.375" customWidth="1"/>
    <col min="7" max="7" width="19.125" style="157" customWidth="1"/>
  </cols>
  <sheetData>
    <row r="2" spans="1:7">
      <c r="A2" s="438" t="s">
        <v>944</v>
      </c>
      <c r="B2" s="440" t="s">
        <v>1022</v>
      </c>
      <c r="C2" s="440"/>
      <c r="D2" s="440"/>
      <c r="E2" s="440"/>
      <c r="F2" s="440"/>
      <c r="G2" s="440"/>
    </row>
    <row r="3" spans="1:7" ht="38.25">
      <c r="A3" s="439"/>
      <c r="B3" s="158" t="s">
        <v>840</v>
      </c>
      <c r="C3" s="158" t="s">
        <v>988</v>
      </c>
      <c r="D3" s="158" t="s">
        <v>989</v>
      </c>
      <c r="E3" s="158" t="s">
        <v>990</v>
      </c>
      <c r="F3" s="158" t="s">
        <v>991</v>
      </c>
      <c r="G3" s="158" t="s">
        <v>995</v>
      </c>
    </row>
    <row r="4" spans="1:7">
      <c r="A4" s="160" t="s">
        <v>1019</v>
      </c>
      <c r="B4" s="200">
        <v>12852</v>
      </c>
      <c r="C4" s="197">
        <v>710</v>
      </c>
      <c r="D4" s="197">
        <v>2120</v>
      </c>
      <c r="E4" s="199">
        <v>8044</v>
      </c>
      <c r="F4" s="159">
        <v>2864</v>
      </c>
      <c r="G4" s="198">
        <v>4879</v>
      </c>
    </row>
    <row r="5" spans="1:7">
      <c r="A5" s="160" t="s">
        <v>992</v>
      </c>
      <c r="B5" s="159">
        <v>379</v>
      </c>
      <c r="C5" s="159">
        <v>25</v>
      </c>
      <c r="D5" s="159">
        <v>64</v>
      </c>
      <c r="E5" s="159">
        <v>204</v>
      </c>
      <c r="F5" s="159">
        <v>86</v>
      </c>
      <c r="G5" s="159">
        <v>171</v>
      </c>
    </row>
    <row r="6" spans="1:7">
      <c r="A6" s="160" t="s">
        <v>993</v>
      </c>
      <c r="B6" s="159">
        <v>421</v>
      </c>
      <c r="C6" s="159">
        <v>18</v>
      </c>
      <c r="D6" s="159">
        <v>48</v>
      </c>
      <c r="E6" s="159">
        <v>264</v>
      </c>
      <c r="F6" s="159">
        <v>84</v>
      </c>
      <c r="G6" s="159">
        <v>185</v>
      </c>
    </row>
    <row r="7" spans="1:7">
      <c r="A7" s="160" t="s">
        <v>994</v>
      </c>
      <c r="B7" s="159">
        <v>251</v>
      </c>
      <c r="C7" s="159">
        <v>7</v>
      </c>
      <c r="D7" s="159">
        <v>20</v>
      </c>
      <c r="E7" s="159">
        <v>126</v>
      </c>
      <c r="F7" s="159">
        <v>96</v>
      </c>
      <c r="G7" s="159">
        <v>64</v>
      </c>
    </row>
    <row r="8" spans="1:7">
      <c r="A8" s="160" t="s">
        <v>996</v>
      </c>
      <c r="B8" s="159">
        <v>461</v>
      </c>
      <c r="C8" s="159">
        <v>23</v>
      </c>
      <c r="D8" s="159">
        <v>62</v>
      </c>
      <c r="E8" s="159">
        <v>258</v>
      </c>
      <c r="F8" s="159">
        <v>118</v>
      </c>
      <c r="G8" s="159">
        <v>73</v>
      </c>
    </row>
    <row r="9" spans="1:7">
      <c r="A9" s="160" t="s">
        <v>997</v>
      </c>
      <c r="B9" s="159">
        <v>1324</v>
      </c>
      <c r="C9" s="159">
        <v>66</v>
      </c>
      <c r="D9" s="159">
        <v>170</v>
      </c>
      <c r="E9" s="159">
        <v>721</v>
      </c>
      <c r="F9" s="159">
        <v>392</v>
      </c>
      <c r="G9" s="159">
        <v>603</v>
      </c>
    </row>
    <row r="10" spans="1:7">
      <c r="A10" s="160" t="s">
        <v>998</v>
      </c>
      <c r="B10" s="159">
        <v>677</v>
      </c>
      <c r="C10" s="159">
        <v>33</v>
      </c>
      <c r="D10" s="159">
        <v>71</v>
      </c>
      <c r="E10" s="159">
        <v>398</v>
      </c>
      <c r="F10" s="159">
        <v>169</v>
      </c>
      <c r="G10" s="159">
        <v>137</v>
      </c>
    </row>
    <row r="11" spans="1:7">
      <c r="A11" s="160" t="s">
        <v>999</v>
      </c>
      <c r="B11" s="159">
        <v>568</v>
      </c>
      <c r="C11" s="159">
        <v>25</v>
      </c>
      <c r="D11" s="159">
        <v>38</v>
      </c>
      <c r="E11" s="159">
        <v>311</v>
      </c>
      <c r="F11" s="159">
        <v>194</v>
      </c>
      <c r="G11" s="159">
        <v>87</v>
      </c>
    </row>
    <row r="12" spans="1:7">
      <c r="A12" s="160" t="s">
        <v>1000</v>
      </c>
      <c r="B12" s="159">
        <v>1052</v>
      </c>
      <c r="C12" s="159">
        <v>37</v>
      </c>
      <c r="D12" s="159">
        <v>94</v>
      </c>
      <c r="E12" s="159">
        <v>628</v>
      </c>
      <c r="F12" s="159">
        <v>293</v>
      </c>
      <c r="G12" s="159">
        <v>529</v>
      </c>
    </row>
    <row r="13" spans="1:7">
      <c r="A13" s="160" t="s">
        <v>1001</v>
      </c>
      <c r="B13" s="159">
        <v>691</v>
      </c>
      <c r="C13" s="159">
        <v>16</v>
      </c>
      <c r="D13" s="159">
        <v>83</v>
      </c>
      <c r="E13" s="159">
        <v>362</v>
      </c>
      <c r="F13" s="159">
        <v>230</v>
      </c>
      <c r="G13" s="159">
        <v>314</v>
      </c>
    </row>
    <row r="14" spans="1:7">
      <c r="A14" s="160" t="s">
        <v>1002</v>
      </c>
      <c r="B14" s="159">
        <v>219</v>
      </c>
      <c r="C14" s="159">
        <v>21</v>
      </c>
      <c r="D14" s="159">
        <v>73</v>
      </c>
      <c r="E14" s="159">
        <v>117</v>
      </c>
      <c r="F14" s="159">
        <v>73</v>
      </c>
      <c r="G14" s="159">
        <v>36</v>
      </c>
    </row>
    <row r="15" spans="1:7">
      <c r="A15" s="160" t="s">
        <v>1003</v>
      </c>
      <c r="B15" s="159">
        <v>517</v>
      </c>
      <c r="C15" s="159">
        <v>12</v>
      </c>
      <c r="D15" s="159">
        <v>28</v>
      </c>
      <c r="E15" s="159">
        <v>226</v>
      </c>
      <c r="F15" s="159">
        <v>150</v>
      </c>
      <c r="G15" s="159">
        <v>184</v>
      </c>
    </row>
    <row r="16" spans="1:7">
      <c r="A16" s="160" t="s">
        <v>1004</v>
      </c>
      <c r="B16" s="159">
        <v>405</v>
      </c>
      <c r="C16" s="159">
        <v>19</v>
      </c>
      <c r="D16" s="159">
        <v>63</v>
      </c>
      <c r="E16" s="159">
        <v>219</v>
      </c>
      <c r="F16" s="159">
        <v>114</v>
      </c>
      <c r="G16" s="159">
        <v>115</v>
      </c>
    </row>
    <row r="17" spans="1:7">
      <c r="A17" s="160" t="s">
        <v>1005</v>
      </c>
      <c r="B17" s="159">
        <v>697</v>
      </c>
      <c r="C17" s="159">
        <v>31</v>
      </c>
      <c r="D17" s="159">
        <v>86</v>
      </c>
      <c r="E17" s="159">
        <v>302</v>
      </c>
      <c r="F17" s="159">
        <v>293</v>
      </c>
      <c r="G17" s="159">
        <v>143</v>
      </c>
    </row>
    <row r="18" spans="1:7">
      <c r="A18" s="160" t="s">
        <v>1006</v>
      </c>
      <c r="B18" s="159">
        <v>550</v>
      </c>
      <c r="C18" s="159">
        <v>26</v>
      </c>
      <c r="D18" s="159">
        <v>41</v>
      </c>
      <c r="E18" s="159">
        <v>357</v>
      </c>
      <c r="F18" s="159">
        <v>136</v>
      </c>
      <c r="G18" s="159">
        <v>187</v>
      </c>
    </row>
    <row r="19" spans="1:7">
      <c r="A19" s="160" t="s">
        <v>1007</v>
      </c>
      <c r="B19" s="159">
        <v>180</v>
      </c>
      <c r="C19" s="159">
        <v>4</v>
      </c>
      <c r="D19" s="159">
        <v>11</v>
      </c>
      <c r="E19" s="159">
        <v>93</v>
      </c>
      <c r="F19" s="159">
        <v>50</v>
      </c>
      <c r="G19" s="159">
        <v>38</v>
      </c>
    </row>
    <row r="20" spans="1:7">
      <c r="A20" s="161" t="s">
        <v>1018</v>
      </c>
      <c r="B20" s="197">
        <f t="shared" ref="B20:G20" si="0">SUM(B4:B19)</f>
        <v>21244</v>
      </c>
      <c r="C20" s="159">
        <f t="shared" si="0"/>
        <v>1073</v>
      </c>
      <c r="D20" s="199">
        <f t="shared" si="0"/>
        <v>3072</v>
      </c>
      <c r="E20" s="159">
        <f t="shared" si="0"/>
        <v>12630</v>
      </c>
      <c r="F20" s="159">
        <f t="shared" si="0"/>
        <v>5342</v>
      </c>
      <c r="G20" s="198">
        <f t="shared" si="0"/>
        <v>7745</v>
      </c>
    </row>
    <row r="21" spans="1:7">
      <c r="D21" s="162"/>
      <c r="E21" s="162"/>
      <c r="F21" s="162"/>
    </row>
    <row r="24" spans="1:7">
      <c r="A24" s="480" t="s">
        <v>988</v>
      </c>
      <c r="B24" s="98">
        <v>1073</v>
      </c>
    </row>
    <row r="25" spans="1:7">
      <c r="A25" s="480" t="s">
        <v>989</v>
      </c>
      <c r="B25" s="98">
        <v>3072</v>
      </c>
    </row>
    <row r="26" spans="1:7">
      <c r="A26" s="480" t="s">
        <v>990</v>
      </c>
      <c r="B26" s="98">
        <v>12630</v>
      </c>
    </row>
    <row r="27" spans="1:7">
      <c r="A27" s="480" t="s">
        <v>991</v>
      </c>
      <c r="B27" s="98">
        <v>5342</v>
      </c>
    </row>
  </sheetData>
  <mergeCells count="2">
    <mergeCell ref="A2:A3"/>
    <mergeCell ref="B2:G2"/>
  </mergeCells>
  <phoneticPr fontId="0"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2"/>
  <sheetViews>
    <sheetView workbookViewId="0">
      <selection activeCell="A10" sqref="A10:B12"/>
    </sheetView>
  </sheetViews>
  <sheetFormatPr defaultColWidth="8.875" defaultRowHeight="14.25"/>
  <cols>
    <col min="1" max="1" width="21.375" customWidth="1"/>
    <col min="7" max="7" width="19" customWidth="1"/>
  </cols>
  <sheetData>
    <row r="1" spans="1:9" ht="15">
      <c r="A1" s="49" t="s">
        <v>1021</v>
      </c>
    </row>
    <row r="2" spans="1:9" ht="74.25" customHeight="1">
      <c r="A2" s="443" t="s">
        <v>1008</v>
      </c>
      <c r="B2" s="435" t="s">
        <v>1009</v>
      </c>
      <c r="C2" s="435" t="s">
        <v>1010</v>
      </c>
      <c r="D2" s="127" t="s">
        <v>1011</v>
      </c>
      <c r="E2" s="435" t="s">
        <v>1013</v>
      </c>
      <c r="F2" s="435" t="s">
        <v>1014</v>
      </c>
      <c r="G2" s="443" t="s">
        <v>1015</v>
      </c>
      <c r="H2" s="435" t="s">
        <v>1013</v>
      </c>
      <c r="I2" s="435" t="s">
        <v>1014</v>
      </c>
    </row>
    <row r="3" spans="1:9" ht="75">
      <c r="A3" s="435"/>
      <c r="B3" s="435"/>
      <c r="C3" s="435"/>
      <c r="D3" s="127" t="s">
        <v>1012</v>
      </c>
      <c r="E3" s="435"/>
      <c r="F3" s="435"/>
      <c r="G3" s="435"/>
      <c r="H3" s="435"/>
      <c r="I3" s="435"/>
    </row>
    <row r="4" spans="1:9" ht="15">
      <c r="A4" s="128">
        <v>7745</v>
      </c>
      <c r="B4" s="128"/>
      <c r="C4" s="128"/>
      <c r="D4" s="128">
        <v>336</v>
      </c>
      <c r="E4" s="144"/>
      <c r="F4" s="144"/>
      <c r="G4" s="144">
        <v>4885</v>
      </c>
      <c r="H4" s="144"/>
      <c r="I4" s="144"/>
    </row>
    <row r="5" spans="1:9" ht="30" customHeight="1">
      <c r="A5" s="434" t="s">
        <v>1020</v>
      </c>
      <c r="B5" s="434"/>
      <c r="C5" s="434"/>
      <c r="D5" s="434" t="s">
        <v>1016</v>
      </c>
      <c r="E5" s="434"/>
      <c r="F5" s="434"/>
      <c r="G5" s="434" t="s">
        <v>1017</v>
      </c>
      <c r="H5" s="434"/>
      <c r="I5" s="434"/>
    </row>
    <row r="6" spans="1:9" ht="41.25" customHeight="1">
      <c r="A6" s="441">
        <v>11182</v>
      </c>
      <c r="B6" s="441"/>
      <c r="C6" s="441"/>
      <c r="D6" s="442"/>
      <c r="E6" s="442"/>
      <c r="F6" s="442"/>
      <c r="G6" s="442"/>
      <c r="H6" s="442"/>
      <c r="I6" s="442"/>
    </row>
    <row r="10" spans="1:9" ht="30">
      <c r="A10" s="481" t="s">
        <v>397</v>
      </c>
      <c r="B10" s="400">
        <v>7745</v>
      </c>
    </row>
    <row r="11" spans="1:9" ht="30">
      <c r="A11" s="399" t="s">
        <v>396</v>
      </c>
      <c r="B11" s="400">
        <v>336</v>
      </c>
    </row>
    <row r="12" spans="1:9" ht="60">
      <c r="A12" s="481" t="s">
        <v>1015</v>
      </c>
      <c r="B12" s="400">
        <v>4885</v>
      </c>
    </row>
  </sheetData>
  <mergeCells count="14">
    <mergeCell ref="A6:C6"/>
    <mergeCell ref="D6:F6"/>
    <mergeCell ref="G6:I6"/>
    <mergeCell ref="A2:A3"/>
    <mergeCell ref="B2:B3"/>
    <mergeCell ref="C2:C3"/>
    <mergeCell ref="A5:C5"/>
    <mergeCell ref="I2:I3"/>
    <mergeCell ref="E2:E3"/>
    <mergeCell ref="F2:F3"/>
    <mergeCell ref="G2:G3"/>
    <mergeCell ref="H2:H3"/>
    <mergeCell ref="D5:F5"/>
    <mergeCell ref="G5:I5"/>
  </mergeCells>
  <phoneticPr fontId="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15"/>
  <sheetViews>
    <sheetView zoomScale="91" zoomScaleNormal="91" workbookViewId="0">
      <selection activeCell="M34" sqref="M34"/>
    </sheetView>
  </sheetViews>
  <sheetFormatPr defaultColWidth="8.875" defaultRowHeight="14.25"/>
  <cols>
    <col min="1" max="1" width="37.5" customWidth="1"/>
    <col min="2" max="2" width="29" customWidth="1"/>
    <col min="3" max="3" width="21.875" customWidth="1"/>
    <col min="4" max="4" width="27.5" customWidth="1"/>
  </cols>
  <sheetData>
    <row r="1" spans="1:4">
      <c r="A1" s="47" t="s">
        <v>1029</v>
      </c>
    </row>
    <row r="2" spans="1:4" ht="28.5">
      <c r="A2" s="51" t="s">
        <v>1023</v>
      </c>
      <c r="B2" s="51" t="s">
        <v>1024</v>
      </c>
      <c r="C2" s="45" t="s">
        <v>1025</v>
      </c>
    </row>
    <row r="3" spans="1:4">
      <c r="A3" s="163" t="s">
        <v>1026</v>
      </c>
      <c r="B3" s="163"/>
      <c r="C3" s="46"/>
    </row>
    <row r="4" spans="1:4">
      <c r="A4" s="163" t="s">
        <v>1027</v>
      </c>
      <c r="B4" s="163"/>
      <c r="C4" s="46"/>
    </row>
    <row r="5" spans="1:4">
      <c r="A5" s="163" t="s">
        <v>1028</v>
      </c>
      <c r="B5" s="163"/>
      <c r="C5" s="46"/>
    </row>
    <row r="6" spans="1:4">
      <c r="A6" s="163" t="s">
        <v>825</v>
      </c>
      <c r="B6" s="163"/>
      <c r="C6" s="46"/>
    </row>
    <row r="9" spans="1:4" ht="28.5">
      <c r="A9" s="51" t="s">
        <v>1023</v>
      </c>
      <c r="B9" s="51" t="s">
        <v>1024</v>
      </c>
      <c r="C9" s="45" t="s">
        <v>1025</v>
      </c>
      <c r="D9" s="165" t="s">
        <v>1036</v>
      </c>
    </row>
    <row r="10" spans="1:4">
      <c r="A10" s="161" t="s">
        <v>1030</v>
      </c>
      <c r="B10" s="98">
        <v>8413</v>
      </c>
      <c r="C10" s="99"/>
      <c r="D10" s="164"/>
    </row>
    <row r="11" spans="1:4">
      <c r="A11" s="161" t="s">
        <v>1031</v>
      </c>
      <c r="B11" s="98">
        <v>7669</v>
      </c>
      <c r="C11" s="99"/>
      <c r="D11" s="164"/>
    </row>
    <row r="12" spans="1:4">
      <c r="A12" s="161" t="s">
        <v>1032</v>
      </c>
      <c r="B12" s="98">
        <v>6798</v>
      </c>
      <c r="C12" s="166"/>
      <c r="D12" s="164"/>
    </row>
    <row r="13" spans="1:4">
      <c r="A13" s="161" t="s">
        <v>1033</v>
      </c>
      <c r="B13" s="98">
        <v>2039</v>
      </c>
      <c r="C13" s="99"/>
      <c r="D13" s="164"/>
    </row>
    <row r="14" spans="1:4">
      <c r="A14" s="161" t="s">
        <v>1035</v>
      </c>
      <c r="B14" s="98">
        <v>1678</v>
      </c>
      <c r="C14" s="99"/>
      <c r="D14" s="164"/>
    </row>
    <row r="15" spans="1:4">
      <c r="A15" s="161" t="s">
        <v>1034</v>
      </c>
      <c r="B15" s="98">
        <v>701</v>
      </c>
      <c r="C15" s="99"/>
      <c r="D15" s="164"/>
    </row>
  </sheetData>
  <phoneticPr fontId="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8"/>
  <sheetViews>
    <sheetView workbookViewId="0">
      <selection activeCell="F12" sqref="F12"/>
    </sheetView>
  </sheetViews>
  <sheetFormatPr defaultColWidth="8.875" defaultRowHeight="14.25"/>
  <cols>
    <col min="1" max="1" width="43.625" customWidth="1"/>
    <col min="2" max="2" width="24.5" customWidth="1"/>
  </cols>
  <sheetData>
    <row r="1" spans="1:7">
      <c r="A1" s="264" t="s">
        <v>398</v>
      </c>
      <c r="F1" s="482"/>
      <c r="G1" s="264" t="s">
        <v>1401</v>
      </c>
    </row>
    <row r="2" spans="1:7" ht="28.5">
      <c r="A2" s="45" t="s">
        <v>1037</v>
      </c>
      <c r="B2" s="45" t="s">
        <v>1038</v>
      </c>
      <c r="C2" s="45">
        <v>2019</v>
      </c>
      <c r="D2" s="45">
        <v>2020</v>
      </c>
      <c r="E2" s="45">
        <v>2021</v>
      </c>
    </row>
    <row r="3" spans="1:7">
      <c r="A3" s="46" t="s">
        <v>1039</v>
      </c>
      <c r="B3" s="46"/>
      <c r="C3" s="46"/>
      <c r="D3" s="46"/>
      <c r="E3" s="46"/>
    </row>
    <row r="4" spans="1:7">
      <c r="A4" s="46"/>
      <c r="B4" s="46"/>
      <c r="C4" s="46"/>
      <c r="D4" s="46"/>
      <c r="E4" s="46"/>
    </row>
    <row r="5" spans="1:7">
      <c r="A5" s="46"/>
      <c r="B5" s="46"/>
      <c r="C5" s="46"/>
      <c r="D5" s="46"/>
      <c r="E5" s="46"/>
    </row>
    <row r="6" spans="1:7">
      <c r="A6" s="46" t="s">
        <v>1040</v>
      </c>
      <c r="B6" s="46"/>
      <c r="C6" s="46"/>
      <c r="D6" s="46"/>
      <c r="E6" s="46"/>
    </row>
    <row r="7" spans="1:7">
      <c r="A7" s="46"/>
      <c r="B7" s="46"/>
      <c r="C7" s="46"/>
      <c r="D7" s="46"/>
      <c r="E7" s="46"/>
    </row>
    <row r="8" spans="1:7">
      <c r="A8" s="46"/>
      <c r="B8" s="46"/>
      <c r="C8" s="46"/>
      <c r="D8" s="46"/>
      <c r="E8" s="46"/>
    </row>
  </sheetData>
  <phoneticPr fontId="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77"/>
  <sheetViews>
    <sheetView workbookViewId="0">
      <selection activeCell="A2" sqref="A2:A6"/>
    </sheetView>
  </sheetViews>
  <sheetFormatPr defaultColWidth="8.875" defaultRowHeight="14.25"/>
  <cols>
    <col min="1" max="1" width="33.625" customWidth="1"/>
    <col min="2" max="2" width="29.875" customWidth="1"/>
  </cols>
  <sheetData>
    <row r="1" spans="1:9" ht="15">
      <c r="A1" s="49" t="s">
        <v>1172</v>
      </c>
    </row>
    <row r="2" spans="1:9" ht="43.5" customHeight="1">
      <c r="A2" s="435" t="s">
        <v>1107</v>
      </c>
      <c r="B2" s="435" t="s">
        <v>1108</v>
      </c>
      <c r="C2" s="435" t="s">
        <v>1109</v>
      </c>
      <c r="D2" s="435"/>
      <c r="E2" s="435"/>
      <c r="F2" s="435"/>
      <c r="G2" s="435" t="s">
        <v>1113</v>
      </c>
      <c r="H2" s="435" t="s">
        <v>1173</v>
      </c>
      <c r="I2" s="435" t="s">
        <v>1174</v>
      </c>
    </row>
    <row r="3" spans="1:9" ht="15" customHeight="1">
      <c r="A3" s="435"/>
      <c r="B3" s="435"/>
      <c r="C3" s="435" t="s">
        <v>1110</v>
      </c>
      <c r="D3" s="435"/>
      <c r="E3" s="435"/>
      <c r="F3" s="435"/>
      <c r="G3" s="435"/>
      <c r="H3" s="435"/>
      <c r="I3" s="435"/>
    </row>
    <row r="4" spans="1:9" ht="15" customHeight="1">
      <c r="A4" s="435"/>
      <c r="B4" s="435"/>
      <c r="C4" s="435" t="s">
        <v>1111</v>
      </c>
      <c r="D4" s="435"/>
      <c r="E4" s="435"/>
      <c r="F4" s="435"/>
      <c r="G4" s="435"/>
      <c r="H4" s="435"/>
      <c r="I4" s="435"/>
    </row>
    <row r="5" spans="1:9" ht="15">
      <c r="A5" s="435"/>
      <c r="B5" s="435"/>
      <c r="C5" s="435" t="s">
        <v>1112</v>
      </c>
      <c r="D5" s="435"/>
      <c r="E5" s="435"/>
      <c r="F5" s="435"/>
      <c r="G5" s="435"/>
      <c r="H5" s="435"/>
      <c r="I5" s="435"/>
    </row>
    <row r="6" spans="1:9" ht="15">
      <c r="A6" s="435"/>
      <c r="B6" s="435"/>
      <c r="C6" s="182">
        <v>1</v>
      </c>
      <c r="D6" s="182">
        <v>2</v>
      </c>
      <c r="E6" s="182">
        <v>3</v>
      </c>
      <c r="F6" s="182">
        <v>4</v>
      </c>
      <c r="G6" s="435"/>
      <c r="H6" s="435"/>
      <c r="I6" s="435"/>
    </row>
    <row r="7" spans="1:9" ht="15">
      <c r="A7" s="444" t="s">
        <v>1114</v>
      </c>
      <c r="B7" s="144" t="s">
        <v>1115</v>
      </c>
      <c r="C7" s="183"/>
      <c r="D7" s="183"/>
      <c r="E7" s="183"/>
      <c r="F7" s="183"/>
      <c r="G7" s="144"/>
      <c r="H7" s="144"/>
      <c r="I7" s="144"/>
    </row>
    <row r="8" spans="1:9" ht="15">
      <c r="A8" s="444"/>
      <c r="B8" s="144" t="s">
        <v>1116</v>
      </c>
      <c r="C8" s="183"/>
      <c r="D8" s="183">
        <v>1</v>
      </c>
      <c r="E8" s="183">
        <v>1</v>
      </c>
      <c r="F8" s="183"/>
      <c r="G8" s="144"/>
      <c r="H8" s="144">
        <v>2</v>
      </c>
      <c r="I8" s="144"/>
    </row>
    <row r="9" spans="1:9" ht="15">
      <c r="A9" s="444"/>
      <c r="B9" s="144" t="s">
        <v>1117</v>
      </c>
      <c r="C9" s="144"/>
      <c r="D9" s="144"/>
      <c r="E9" s="144"/>
      <c r="F9" s="144"/>
      <c r="G9" s="144"/>
      <c r="H9" s="144"/>
      <c r="I9" s="144"/>
    </row>
    <row r="10" spans="1:9" ht="15">
      <c r="A10" s="444"/>
      <c r="B10" s="144" t="s">
        <v>1118</v>
      </c>
      <c r="C10" s="144"/>
      <c r="D10" s="144"/>
      <c r="E10" s="144"/>
      <c r="F10" s="144"/>
      <c r="G10" s="144"/>
      <c r="H10" s="144"/>
      <c r="I10" s="144"/>
    </row>
    <row r="11" spans="1:9" ht="15">
      <c r="A11" s="444" t="s">
        <v>1119</v>
      </c>
      <c r="B11" s="184" t="s">
        <v>1120</v>
      </c>
      <c r="C11" s="144"/>
      <c r="D11" s="144"/>
      <c r="E11" s="144"/>
      <c r="F11" s="144"/>
      <c r="G11" s="144"/>
      <c r="H11" s="144"/>
      <c r="I11" s="144"/>
    </row>
    <row r="12" spans="1:9" ht="15">
      <c r="A12" s="444"/>
      <c r="B12" s="184" t="s">
        <v>1121</v>
      </c>
      <c r="C12" s="144"/>
      <c r="D12" s="144"/>
      <c r="E12" s="144"/>
      <c r="F12" s="144"/>
      <c r="G12" s="144"/>
      <c r="H12" s="144"/>
      <c r="I12" s="144"/>
    </row>
    <row r="13" spans="1:9" ht="15">
      <c r="A13" s="444"/>
      <c r="B13" s="184" t="s">
        <v>1122</v>
      </c>
      <c r="C13" s="144"/>
      <c r="D13" s="144"/>
      <c r="E13" s="144">
        <v>1</v>
      </c>
      <c r="F13" s="144"/>
      <c r="G13" s="144"/>
      <c r="H13" s="144"/>
      <c r="I13" s="144">
        <v>1</v>
      </c>
    </row>
    <row r="14" spans="1:9" ht="15">
      <c r="A14" s="444"/>
      <c r="B14" s="184" t="s">
        <v>1123</v>
      </c>
      <c r="C14" s="144"/>
      <c r="D14" s="144"/>
      <c r="E14" s="144"/>
      <c r="F14" s="144"/>
      <c r="G14" s="144"/>
      <c r="H14" s="144"/>
      <c r="I14" s="144"/>
    </row>
    <row r="15" spans="1:9" ht="15">
      <c r="A15" s="444"/>
      <c r="B15" s="184" t="s">
        <v>1124</v>
      </c>
      <c r="C15" s="144"/>
      <c r="D15" s="144"/>
      <c r="E15" s="144"/>
      <c r="F15" s="144"/>
      <c r="G15" s="144"/>
      <c r="H15" s="144"/>
      <c r="I15" s="144"/>
    </row>
    <row r="16" spans="1:9" ht="15">
      <c r="A16" s="444"/>
      <c r="B16" s="184" t="s">
        <v>1125</v>
      </c>
      <c r="C16" s="144"/>
      <c r="D16" s="144"/>
      <c r="E16" s="144"/>
      <c r="F16" s="144"/>
      <c r="G16" s="144"/>
      <c r="H16" s="144"/>
      <c r="I16" s="144"/>
    </row>
    <row r="17" spans="1:9" ht="15">
      <c r="A17" s="444"/>
      <c r="B17" s="184" t="s">
        <v>1126</v>
      </c>
      <c r="C17" s="144"/>
      <c r="D17" s="144"/>
      <c r="E17" s="144"/>
      <c r="F17" s="144"/>
      <c r="G17" s="144"/>
      <c r="H17" s="144"/>
      <c r="I17" s="144"/>
    </row>
    <row r="18" spans="1:9" ht="15">
      <c r="A18" s="444"/>
      <c r="B18" s="184" t="s">
        <v>1127</v>
      </c>
      <c r="C18" s="144"/>
      <c r="D18" s="144"/>
      <c r="E18" s="144"/>
      <c r="F18" s="144"/>
      <c r="G18" s="144"/>
      <c r="H18" s="144"/>
      <c r="I18" s="144"/>
    </row>
    <row r="19" spans="1:9" ht="15">
      <c r="A19" s="444"/>
      <c r="B19" s="184" t="s">
        <v>1128</v>
      </c>
      <c r="C19" s="144"/>
      <c r="D19" s="144"/>
      <c r="E19" s="144"/>
      <c r="F19" s="144"/>
      <c r="G19" s="144"/>
      <c r="H19" s="144"/>
      <c r="I19" s="144"/>
    </row>
    <row r="20" spans="1:9" ht="15">
      <c r="A20" s="444"/>
      <c r="B20" s="184" t="s">
        <v>1129</v>
      </c>
      <c r="C20" s="144"/>
      <c r="D20" s="144"/>
      <c r="E20" s="144"/>
      <c r="F20" s="144"/>
      <c r="G20" s="144"/>
      <c r="H20" s="144"/>
      <c r="I20" s="144"/>
    </row>
    <row r="21" spans="1:9" ht="15">
      <c r="A21" s="444"/>
      <c r="B21" s="184" t="s">
        <v>1130</v>
      </c>
      <c r="C21" s="144"/>
      <c r="D21" s="144"/>
      <c r="E21" s="144"/>
      <c r="F21" s="144"/>
      <c r="G21" s="144"/>
      <c r="H21" s="144"/>
      <c r="I21" s="144"/>
    </row>
    <row r="22" spans="1:9" ht="15">
      <c r="A22" s="444"/>
      <c r="B22" s="184" t="s">
        <v>1131</v>
      </c>
      <c r="C22" s="144"/>
      <c r="D22" s="144"/>
      <c r="E22" s="144"/>
      <c r="F22" s="144"/>
      <c r="G22" s="144"/>
      <c r="H22" s="144"/>
      <c r="I22" s="144"/>
    </row>
    <row r="23" spans="1:9" ht="15">
      <c r="A23" s="444"/>
      <c r="B23" s="184" t="s">
        <v>1132</v>
      </c>
      <c r="C23" s="144"/>
      <c r="D23" s="144"/>
      <c r="E23" s="144"/>
      <c r="F23" s="144"/>
      <c r="G23" s="144"/>
      <c r="H23" s="144"/>
      <c r="I23" s="144"/>
    </row>
    <row r="24" spans="1:9" ht="15">
      <c r="A24" s="444"/>
      <c r="B24" s="184" t="s">
        <v>1133</v>
      </c>
      <c r="C24" s="144"/>
      <c r="D24" s="144"/>
      <c r="E24" s="144"/>
      <c r="F24" s="144"/>
      <c r="G24" s="144"/>
      <c r="H24" s="144"/>
      <c r="I24" s="144"/>
    </row>
    <row r="25" spans="1:9" ht="15">
      <c r="A25" s="444"/>
      <c r="B25" s="184" t="s">
        <v>1134</v>
      </c>
      <c r="C25" s="144"/>
      <c r="D25" s="144"/>
      <c r="E25" s="144"/>
      <c r="F25" s="144"/>
      <c r="G25" s="144"/>
      <c r="H25" s="144"/>
      <c r="I25" s="144"/>
    </row>
    <row r="26" spans="1:9" ht="15">
      <c r="A26" s="444" t="s">
        <v>1135</v>
      </c>
      <c r="B26" s="184" t="s">
        <v>1136</v>
      </c>
      <c r="C26" s="144"/>
      <c r="D26" s="144"/>
      <c r="E26" s="144">
        <v>1</v>
      </c>
      <c r="F26" s="144"/>
      <c r="G26" s="144"/>
      <c r="H26" s="144"/>
      <c r="I26" s="144">
        <v>1</v>
      </c>
    </row>
    <row r="27" spans="1:9" ht="15">
      <c r="A27" s="444"/>
      <c r="B27" s="184" t="s">
        <v>1137</v>
      </c>
      <c r="C27" s="144"/>
      <c r="D27" s="144"/>
      <c r="E27" s="144">
        <v>1</v>
      </c>
      <c r="F27" s="144"/>
      <c r="G27" s="144"/>
      <c r="H27" s="144">
        <v>1</v>
      </c>
      <c r="I27" s="144"/>
    </row>
    <row r="28" spans="1:9" ht="15">
      <c r="A28" s="444"/>
      <c r="B28" s="184" t="s">
        <v>1138</v>
      </c>
      <c r="C28" s="144"/>
      <c r="D28" s="144"/>
      <c r="E28" s="144"/>
      <c r="F28" s="144"/>
      <c r="G28" s="144"/>
      <c r="H28" s="144"/>
      <c r="I28" s="144"/>
    </row>
    <row r="29" spans="1:9" ht="15">
      <c r="A29" s="444"/>
      <c r="B29" s="184" t="s">
        <v>1139</v>
      </c>
      <c r="C29" s="144"/>
      <c r="D29" s="144"/>
      <c r="E29" s="144"/>
      <c r="F29" s="144"/>
      <c r="G29" s="144"/>
      <c r="H29" s="144"/>
      <c r="I29" s="144"/>
    </row>
    <row r="30" spans="1:9" ht="15">
      <c r="A30" s="444"/>
      <c r="B30" s="184" t="s">
        <v>1140</v>
      </c>
      <c r="C30" s="144"/>
      <c r="D30" s="144"/>
      <c r="E30" s="144"/>
      <c r="F30" s="144"/>
      <c r="G30" s="144"/>
      <c r="H30" s="144"/>
      <c r="I30" s="144"/>
    </row>
    <row r="31" spans="1:9" ht="15">
      <c r="A31" s="444"/>
      <c r="B31" s="184" t="s">
        <v>1141</v>
      </c>
      <c r="C31" s="144"/>
      <c r="D31" s="144"/>
      <c r="E31" s="144"/>
      <c r="F31" s="144"/>
      <c r="G31" s="144"/>
      <c r="H31" s="144"/>
      <c r="I31" s="144"/>
    </row>
    <row r="32" spans="1:9" ht="15">
      <c r="A32" s="444"/>
      <c r="B32" s="184" t="s">
        <v>1142</v>
      </c>
      <c r="C32" s="144"/>
      <c r="D32" s="144"/>
      <c r="E32" s="144"/>
      <c r="F32" s="144"/>
      <c r="G32" s="144"/>
      <c r="H32" s="144"/>
      <c r="I32" s="144"/>
    </row>
    <row r="33" spans="1:9" ht="15">
      <c r="A33" s="444"/>
      <c r="B33" s="184" t="s">
        <v>1143</v>
      </c>
      <c r="C33" s="144"/>
      <c r="D33" s="144"/>
      <c r="E33" s="144"/>
      <c r="F33" s="144"/>
      <c r="G33" s="144"/>
      <c r="H33" s="144"/>
      <c r="I33" s="144"/>
    </row>
    <row r="34" spans="1:9" ht="15">
      <c r="A34" s="444"/>
      <c r="B34" s="184" t="s">
        <v>1144</v>
      </c>
      <c r="C34" s="144"/>
      <c r="D34" s="144"/>
      <c r="E34" s="144"/>
      <c r="F34" s="144"/>
      <c r="G34" s="144"/>
      <c r="H34" s="144"/>
      <c r="I34" s="144"/>
    </row>
    <row r="35" spans="1:9" ht="15">
      <c r="A35" s="444"/>
      <c r="B35" s="184" t="s">
        <v>1145</v>
      </c>
      <c r="C35" s="144"/>
      <c r="D35" s="144"/>
      <c r="E35" s="144"/>
      <c r="F35" s="144"/>
      <c r="G35" s="144"/>
      <c r="H35" s="144"/>
      <c r="I35" s="144"/>
    </row>
    <row r="36" spans="1:9" ht="15">
      <c r="A36" s="444"/>
      <c r="B36" s="184" t="s">
        <v>1146</v>
      </c>
      <c r="C36" s="144"/>
      <c r="D36" s="144">
        <v>1</v>
      </c>
      <c r="E36" s="144"/>
      <c r="F36" s="144"/>
      <c r="G36" s="144"/>
      <c r="H36" s="144">
        <v>1</v>
      </c>
      <c r="I36" s="144"/>
    </row>
    <row r="37" spans="1:9" ht="15">
      <c r="A37" s="444"/>
      <c r="B37" s="184" t="s">
        <v>1147</v>
      </c>
      <c r="C37" s="144"/>
      <c r="D37" s="144">
        <v>1</v>
      </c>
      <c r="E37" s="144"/>
      <c r="F37" s="144"/>
      <c r="G37" s="144">
        <v>1</v>
      </c>
      <c r="H37" s="144"/>
      <c r="I37" s="144"/>
    </row>
    <row r="38" spans="1:9" ht="15">
      <c r="A38" s="444" t="s">
        <v>1148</v>
      </c>
      <c r="B38" s="184" t="s">
        <v>1149</v>
      </c>
      <c r="C38" s="144"/>
      <c r="D38" s="201"/>
      <c r="E38" s="144"/>
      <c r="F38" s="144"/>
      <c r="G38" s="144"/>
      <c r="H38" s="144"/>
      <c r="I38" s="144"/>
    </row>
    <row r="39" spans="1:9" ht="15">
      <c r="A39" s="444"/>
      <c r="B39" s="184" t="s">
        <v>1150</v>
      </c>
      <c r="C39" s="144"/>
      <c r="D39" s="201"/>
      <c r="E39" s="144"/>
      <c r="F39" s="144"/>
      <c r="G39" s="144"/>
      <c r="H39" s="144"/>
      <c r="I39" s="144"/>
    </row>
    <row r="40" spans="1:9" ht="15">
      <c r="A40" s="444"/>
      <c r="B40" s="184" t="s">
        <v>1151</v>
      </c>
      <c r="C40" s="144"/>
      <c r="D40" s="201">
        <v>1</v>
      </c>
      <c r="E40" s="144"/>
      <c r="F40" s="144"/>
      <c r="G40" s="144">
        <v>1</v>
      </c>
      <c r="H40" s="144"/>
      <c r="I40" s="144"/>
    </row>
    <row r="41" spans="1:9" ht="15">
      <c r="A41" s="444"/>
      <c r="B41" s="184" t="s">
        <v>1152</v>
      </c>
      <c r="C41" s="144"/>
      <c r="D41" s="201"/>
      <c r="E41" s="144"/>
      <c r="F41" s="144"/>
      <c r="G41" s="144"/>
      <c r="H41" s="144"/>
      <c r="I41" s="144"/>
    </row>
    <row r="42" spans="1:9" ht="15">
      <c r="A42" s="444"/>
      <c r="B42" s="184" t="s">
        <v>1153</v>
      </c>
      <c r="C42" s="144"/>
      <c r="D42" s="201"/>
      <c r="E42" s="144"/>
      <c r="F42" s="144"/>
      <c r="G42" s="144"/>
      <c r="H42" s="144"/>
      <c r="I42" s="144"/>
    </row>
    <row r="43" spans="1:9" ht="15">
      <c r="A43" s="444"/>
      <c r="B43" s="184" t="s">
        <v>1154</v>
      </c>
      <c r="C43" s="144"/>
      <c r="D43" s="201">
        <v>1</v>
      </c>
      <c r="E43" s="144"/>
      <c r="F43" s="144"/>
      <c r="G43" s="144"/>
      <c r="H43" s="144"/>
      <c r="I43" s="144">
        <v>1</v>
      </c>
    </row>
    <row r="44" spans="1:9" ht="15">
      <c r="A44" s="444"/>
      <c r="B44" s="184" t="s">
        <v>1155</v>
      </c>
      <c r="C44" s="144"/>
      <c r="D44" s="201">
        <v>1</v>
      </c>
      <c r="E44" s="144"/>
      <c r="F44" s="144"/>
      <c r="G44" s="144">
        <v>1</v>
      </c>
      <c r="H44" s="144"/>
      <c r="I44" s="144"/>
    </row>
    <row r="45" spans="1:9" ht="15">
      <c r="A45" s="444"/>
      <c r="B45" s="184" t="s">
        <v>1156</v>
      </c>
      <c r="C45" s="144"/>
      <c r="D45" s="201"/>
      <c r="E45" s="144"/>
      <c r="F45" s="144"/>
      <c r="G45" s="144"/>
      <c r="H45" s="144"/>
      <c r="I45" s="144"/>
    </row>
    <row r="46" spans="1:9" ht="15">
      <c r="A46" s="444"/>
      <c r="B46" s="184" t="s">
        <v>1157</v>
      </c>
      <c r="C46" s="144"/>
      <c r="D46" s="201">
        <v>1</v>
      </c>
      <c r="E46" s="144"/>
      <c r="F46" s="144"/>
      <c r="G46" s="144">
        <v>1</v>
      </c>
      <c r="H46" s="144"/>
      <c r="I46" s="144"/>
    </row>
    <row r="47" spans="1:9" ht="15">
      <c r="A47" s="444"/>
      <c r="B47" s="184" t="s">
        <v>1158</v>
      </c>
      <c r="C47" s="144"/>
      <c r="D47" s="201"/>
      <c r="E47" s="144"/>
      <c r="F47" s="144"/>
      <c r="G47" s="144"/>
      <c r="H47" s="144"/>
      <c r="I47" s="144"/>
    </row>
    <row r="48" spans="1:9" ht="15">
      <c r="A48" s="444"/>
      <c r="B48" s="184" t="s">
        <v>1159</v>
      </c>
      <c r="C48" s="144"/>
      <c r="D48" s="201">
        <v>3</v>
      </c>
      <c r="E48" s="144"/>
      <c r="F48" s="144"/>
      <c r="G48" s="144">
        <v>3</v>
      </c>
      <c r="H48" s="144"/>
      <c r="I48" s="144"/>
    </row>
    <row r="49" spans="1:9" ht="15">
      <c r="A49" s="444"/>
      <c r="B49" s="184" t="s">
        <v>1160</v>
      </c>
      <c r="C49" s="144"/>
      <c r="D49" s="201"/>
      <c r="E49" s="144"/>
      <c r="F49" s="144"/>
      <c r="G49" s="144"/>
      <c r="H49" s="144"/>
      <c r="I49" s="144"/>
    </row>
    <row r="50" spans="1:9" ht="15">
      <c r="A50" s="444"/>
      <c r="B50" s="184" t="s">
        <v>1161</v>
      </c>
      <c r="C50" s="144"/>
      <c r="D50" s="201"/>
      <c r="E50" s="144"/>
      <c r="F50" s="144"/>
      <c r="G50" s="144"/>
      <c r="H50" s="144"/>
      <c r="I50" s="144"/>
    </row>
    <row r="51" spans="1:9" ht="15">
      <c r="A51" s="444"/>
      <c r="B51" s="184" t="s">
        <v>1162</v>
      </c>
      <c r="C51" s="144"/>
      <c r="D51" s="201"/>
      <c r="E51" s="144"/>
      <c r="F51" s="144"/>
      <c r="G51" s="144"/>
      <c r="H51" s="144"/>
      <c r="I51" s="144"/>
    </row>
    <row r="52" spans="1:9" ht="15">
      <c r="A52" s="444"/>
      <c r="B52" s="184" t="s">
        <v>1163</v>
      </c>
      <c r="C52" s="144"/>
      <c r="D52" s="201"/>
      <c r="E52" s="144"/>
      <c r="F52" s="144"/>
      <c r="G52" s="144"/>
      <c r="H52" s="144"/>
      <c r="I52" s="144"/>
    </row>
    <row r="53" spans="1:9" ht="15">
      <c r="A53" s="444" t="s">
        <v>1164</v>
      </c>
      <c r="B53" s="184" t="s">
        <v>1165</v>
      </c>
      <c r="C53" s="183"/>
      <c r="D53" s="183"/>
      <c r="E53" s="183"/>
      <c r="F53" s="183">
        <v>2</v>
      </c>
      <c r="G53" s="144">
        <v>2</v>
      </c>
      <c r="H53" s="144"/>
      <c r="I53" s="144"/>
    </row>
    <row r="54" spans="1:9" ht="15">
      <c r="A54" s="444"/>
      <c r="B54" s="184" t="s">
        <v>1166</v>
      </c>
      <c r="C54" s="144"/>
      <c r="D54" s="144">
        <v>1</v>
      </c>
      <c r="E54" s="144"/>
      <c r="F54" s="144">
        <v>3</v>
      </c>
      <c r="G54" s="144">
        <v>3</v>
      </c>
      <c r="H54" s="144">
        <v>1</v>
      </c>
      <c r="I54" s="144"/>
    </row>
    <row r="55" spans="1:9" ht="15">
      <c r="A55" s="444"/>
      <c r="B55" s="184" t="s">
        <v>1167</v>
      </c>
      <c r="C55" s="183"/>
      <c r="D55" s="183"/>
      <c r="E55" s="183"/>
      <c r="F55" s="183"/>
      <c r="G55" s="144"/>
      <c r="H55" s="144"/>
      <c r="I55" s="144"/>
    </row>
    <row r="56" spans="1:9" ht="15">
      <c r="A56" s="444"/>
      <c r="B56" s="184" t="s">
        <v>1168</v>
      </c>
      <c r="C56" s="183"/>
      <c r="D56" s="183"/>
      <c r="E56" s="183"/>
      <c r="F56" s="183"/>
      <c r="G56" s="144"/>
      <c r="H56" s="144"/>
      <c r="I56" s="144"/>
    </row>
    <row r="57" spans="1:9" ht="15">
      <c r="A57" s="444"/>
      <c r="B57" s="184" t="s">
        <v>1169</v>
      </c>
      <c r="C57" s="183"/>
      <c r="D57" s="183"/>
      <c r="E57" s="183"/>
      <c r="F57" s="183"/>
      <c r="G57" s="144"/>
      <c r="H57" s="144"/>
      <c r="I57" s="144"/>
    </row>
    <row r="58" spans="1:9" ht="15">
      <c r="A58" s="444"/>
      <c r="B58" s="184" t="s">
        <v>1170</v>
      </c>
      <c r="C58" s="183"/>
      <c r="D58" s="183"/>
      <c r="E58" s="183"/>
      <c r="F58" s="183"/>
      <c r="G58" s="144"/>
      <c r="H58" s="144"/>
      <c r="I58" s="144"/>
    </row>
    <row r="59" spans="1:9" ht="15">
      <c r="A59" s="444" t="s">
        <v>1171</v>
      </c>
      <c r="B59" s="144"/>
      <c r="C59" s="144"/>
      <c r="D59" s="144"/>
      <c r="E59" s="144"/>
      <c r="F59" s="144"/>
      <c r="G59" s="144"/>
      <c r="H59" s="144"/>
      <c r="I59" s="144"/>
    </row>
    <row r="60" spans="1:9" ht="15">
      <c r="A60" s="444"/>
      <c r="B60" s="144"/>
      <c r="C60" s="144"/>
      <c r="D60" s="144"/>
      <c r="E60" s="144"/>
      <c r="F60" s="144"/>
      <c r="G60" s="144"/>
      <c r="H60" s="144"/>
      <c r="I60" s="144"/>
    </row>
    <row r="61" spans="1:9" ht="15">
      <c r="A61" s="444"/>
      <c r="B61" s="144"/>
      <c r="C61" s="144"/>
      <c r="D61" s="144"/>
      <c r="E61" s="144"/>
      <c r="F61" s="144"/>
      <c r="G61" s="144"/>
      <c r="H61" s="144"/>
      <c r="I61" s="144"/>
    </row>
    <row r="62" spans="1:9" ht="15">
      <c r="A62" s="444"/>
      <c r="B62" s="144"/>
      <c r="C62" s="144"/>
      <c r="D62" s="144"/>
      <c r="E62" s="144"/>
      <c r="F62" s="144"/>
      <c r="G62" s="144"/>
      <c r="H62" s="144"/>
      <c r="I62" s="144"/>
    </row>
    <row r="63" spans="1:9" ht="15">
      <c r="A63" s="444"/>
      <c r="B63" s="144"/>
      <c r="C63" s="144"/>
      <c r="D63" s="144"/>
      <c r="E63" s="144"/>
      <c r="F63" s="144"/>
      <c r="G63" s="144"/>
      <c r="H63" s="144"/>
      <c r="I63" s="144"/>
    </row>
    <row r="64" spans="1:9" ht="15">
      <c r="A64" s="444"/>
      <c r="B64" s="144"/>
      <c r="C64" s="144"/>
      <c r="D64" s="144"/>
      <c r="E64" s="144"/>
      <c r="F64" s="144"/>
      <c r="G64" s="144"/>
      <c r="H64" s="144"/>
      <c r="I64" s="144"/>
    </row>
    <row r="65" spans="1:9" ht="15">
      <c r="A65" s="444"/>
      <c r="B65" s="144"/>
      <c r="C65" s="144"/>
      <c r="D65" s="144"/>
      <c r="E65" s="144"/>
      <c r="F65" s="144"/>
      <c r="G65" s="144"/>
      <c r="H65" s="144"/>
      <c r="I65" s="144"/>
    </row>
    <row r="66" spans="1:9" ht="15">
      <c r="A66" s="444"/>
      <c r="B66" s="144"/>
      <c r="C66" s="144"/>
      <c r="D66" s="144"/>
      <c r="E66" s="144"/>
      <c r="F66" s="144"/>
      <c r="G66" s="144"/>
      <c r="H66" s="144"/>
      <c r="I66" s="144"/>
    </row>
    <row r="67" spans="1:9" ht="15">
      <c r="A67" s="444"/>
      <c r="B67" s="144"/>
      <c r="C67" s="144"/>
      <c r="D67" s="144"/>
      <c r="E67" s="144"/>
      <c r="F67" s="144"/>
      <c r="G67" s="144"/>
      <c r="H67" s="144"/>
      <c r="I67" s="144"/>
    </row>
    <row r="68" spans="1:9">
      <c r="G68">
        <f>SUM(G7:G67)</f>
        <v>12</v>
      </c>
      <c r="H68">
        <f>SUM(H7:H67)</f>
        <v>5</v>
      </c>
      <c r="I68">
        <f>SUM(I7:I67)</f>
        <v>3</v>
      </c>
    </row>
    <row r="72" spans="1:9">
      <c r="A72" s="98" t="s">
        <v>480</v>
      </c>
      <c r="B72" s="98">
        <v>20</v>
      </c>
    </row>
    <row r="73" spans="1:9">
      <c r="A73" s="98" t="s">
        <v>188</v>
      </c>
      <c r="B73" s="98">
        <v>2</v>
      </c>
    </row>
    <row r="74" spans="1:9">
      <c r="A74" s="98" t="s">
        <v>184</v>
      </c>
      <c r="B74" s="98">
        <v>1</v>
      </c>
    </row>
    <row r="75" spans="1:9">
      <c r="A75" s="98" t="s">
        <v>185</v>
      </c>
      <c r="B75" s="98">
        <v>4</v>
      </c>
    </row>
    <row r="76" spans="1:9">
      <c r="A76" s="98" t="s">
        <v>1148</v>
      </c>
      <c r="B76" s="98">
        <v>7</v>
      </c>
    </row>
    <row r="77" spans="1:9">
      <c r="A77" s="98" t="s">
        <v>1164</v>
      </c>
      <c r="B77" s="98">
        <v>6</v>
      </c>
    </row>
  </sheetData>
  <mergeCells count="15">
    <mergeCell ref="I2:I6"/>
    <mergeCell ref="A53:A58"/>
    <mergeCell ref="A59:A67"/>
    <mergeCell ref="G2:G6"/>
    <mergeCell ref="H2:H6"/>
    <mergeCell ref="A7:A10"/>
    <mergeCell ref="A11:A25"/>
    <mergeCell ref="A26:A37"/>
    <mergeCell ref="A38:A52"/>
    <mergeCell ref="A2:A6"/>
    <mergeCell ref="B2:B6"/>
    <mergeCell ref="C2:F2"/>
    <mergeCell ref="C3:F3"/>
    <mergeCell ref="C4:F4"/>
    <mergeCell ref="C5:F5"/>
  </mergeCells>
  <phoneticPr fontId="0" type="noConversion"/>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78"/>
  <sheetViews>
    <sheetView workbookViewId="0">
      <selection activeCell="A2" sqref="A2:A6"/>
    </sheetView>
  </sheetViews>
  <sheetFormatPr defaultColWidth="8.875" defaultRowHeight="14.25"/>
  <cols>
    <col min="1" max="1" width="31.125" customWidth="1"/>
    <col min="2" max="2" width="24.625" customWidth="1"/>
  </cols>
  <sheetData>
    <row r="1" spans="1:8">
      <c r="A1" s="47" t="s">
        <v>1177</v>
      </c>
    </row>
    <row r="2" spans="1:8" ht="15">
      <c r="A2" s="435" t="s">
        <v>1107</v>
      </c>
      <c r="B2" s="435" t="s">
        <v>1108</v>
      </c>
      <c r="C2" s="435" t="s">
        <v>1109</v>
      </c>
      <c r="D2" s="435"/>
      <c r="E2" s="435"/>
      <c r="F2" s="435"/>
      <c r="G2" s="435" t="s">
        <v>1113</v>
      </c>
      <c r="H2" s="435" t="s">
        <v>1175</v>
      </c>
    </row>
    <row r="3" spans="1:8" ht="15">
      <c r="A3" s="435"/>
      <c r="B3" s="435"/>
      <c r="C3" s="435" t="s">
        <v>1110</v>
      </c>
      <c r="D3" s="435"/>
      <c r="E3" s="435"/>
      <c r="F3" s="435"/>
      <c r="G3" s="435"/>
      <c r="H3" s="435"/>
    </row>
    <row r="4" spans="1:8" ht="15">
      <c r="A4" s="435"/>
      <c r="B4" s="435"/>
      <c r="C4" s="435" t="s">
        <v>1111</v>
      </c>
      <c r="D4" s="435"/>
      <c r="E4" s="435"/>
      <c r="F4" s="435"/>
      <c r="G4" s="435"/>
      <c r="H4" s="435"/>
    </row>
    <row r="5" spans="1:8" ht="15">
      <c r="A5" s="435"/>
      <c r="B5" s="435"/>
      <c r="C5" s="435" t="s">
        <v>1112</v>
      </c>
      <c r="D5" s="435"/>
      <c r="E5" s="435"/>
      <c r="F5" s="435"/>
      <c r="G5" s="435"/>
      <c r="H5" s="435"/>
    </row>
    <row r="6" spans="1:8" ht="15">
      <c r="A6" s="435"/>
      <c r="B6" s="435"/>
      <c r="C6" s="182">
        <v>1</v>
      </c>
      <c r="D6" s="182">
        <v>2</v>
      </c>
      <c r="E6" s="182">
        <v>3</v>
      </c>
      <c r="F6" s="182">
        <v>4</v>
      </c>
      <c r="G6" s="435"/>
      <c r="H6" s="435"/>
    </row>
    <row r="7" spans="1:8" ht="15">
      <c r="A7" s="445" t="s">
        <v>1114</v>
      </c>
      <c r="B7" s="144" t="s">
        <v>1115</v>
      </c>
      <c r="C7" s="183">
        <v>1</v>
      </c>
      <c r="D7" s="183">
        <v>3</v>
      </c>
      <c r="E7" s="183"/>
      <c r="F7" s="183"/>
      <c r="G7" s="144">
        <f>SUM(C7:F7)</f>
        <v>4</v>
      </c>
      <c r="H7" s="144"/>
    </row>
    <row r="8" spans="1:8" ht="15">
      <c r="A8" s="444"/>
      <c r="B8" s="144" t="s">
        <v>1116</v>
      </c>
      <c r="C8" s="183">
        <v>3</v>
      </c>
      <c r="D8" s="183">
        <v>1</v>
      </c>
      <c r="E8" s="183"/>
      <c r="F8" s="183"/>
      <c r="G8" s="144">
        <f t="shared" ref="G8:G64" si="0">SUM(C8:F8)</f>
        <v>4</v>
      </c>
      <c r="H8" s="144"/>
    </row>
    <row r="9" spans="1:8" ht="15">
      <c r="A9" s="444"/>
      <c r="B9" s="144" t="s">
        <v>1117</v>
      </c>
      <c r="C9" s="144"/>
      <c r="D9" s="144">
        <v>3</v>
      </c>
      <c r="E9" s="144"/>
      <c r="F9" s="144"/>
      <c r="G9" s="144">
        <f t="shared" si="0"/>
        <v>3</v>
      </c>
      <c r="H9" s="144"/>
    </row>
    <row r="10" spans="1:8" ht="15">
      <c r="A10" s="444"/>
      <c r="B10" s="144" t="s">
        <v>1118</v>
      </c>
      <c r="C10" s="144"/>
      <c r="D10" s="144"/>
      <c r="E10" s="144"/>
      <c r="F10" s="144"/>
      <c r="G10" s="144">
        <f t="shared" si="0"/>
        <v>0</v>
      </c>
      <c r="H10" s="144"/>
    </row>
    <row r="11" spans="1:8" ht="15">
      <c r="A11" s="445" t="s">
        <v>1176</v>
      </c>
      <c r="B11" s="184" t="s">
        <v>1120</v>
      </c>
      <c r="C11" s="144"/>
      <c r="D11" s="144">
        <v>5</v>
      </c>
      <c r="E11" s="144"/>
      <c r="F11" s="144"/>
      <c r="G11" s="144">
        <f t="shared" si="0"/>
        <v>5</v>
      </c>
      <c r="H11" s="144"/>
    </row>
    <row r="12" spans="1:8" ht="15">
      <c r="A12" s="444"/>
      <c r="B12" s="184" t="s">
        <v>1121</v>
      </c>
      <c r="C12" s="144"/>
      <c r="D12" s="144">
        <v>2</v>
      </c>
      <c r="E12" s="144"/>
      <c r="F12" s="144"/>
      <c r="G12" s="144">
        <f t="shared" si="0"/>
        <v>2</v>
      </c>
      <c r="H12" s="144"/>
    </row>
    <row r="13" spans="1:8" ht="15">
      <c r="A13" s="444"/>
      <c r="B13" s="184" t="s">
        <v>1122</v>
      </c>
      <c r="C13" s="144"/>
      <c r="D13" s="144"/>
      <c r="E13" s="144"/>
      <c r="F13" s="144"/>
      <c r="G13" s="144">
        <f t="shared" si="0"/>
        <v>0</v>
      </c>
      <c r="H13" s="144"/>
    </row>
    <row r="14" spans="1:8" ht="15">
      <c r="A14" s="444"/>
      <c r="B14" s="184" t="s">
        <v>1123</v>
      </c>
      <c r="C14" s="144"/>
      <c r="D14" s="144"/>
      <c r="E14" s="144"/>
      <c r="F14" s="144"/>
      <c r="G14" s="144">
        <f t="shared" si="0"/>
        <v>0</v>
      </c>
      <c r="H14" s="144"/>
    </row>
    <row r="15" spans="1:8" ht="15">
      <c r="A15" s="444"/>
      <c r="B15" s="184" t="s">
        <v>1124</v>
      </c>
      <c r="C15" s="144"/>
      <c r="D15" s="144">
        <v>4</v>
      </c>
      <c r="E15" s="144"/>
      <c r="F15" s="144"/>
      <c r="G15" s="144">
        <f t="shared" si="0"/>
        <v>4</v>
      </c>
      <c r="H15" s="144"/>
    </row>
    <row r="16" spans="1:8" ht="15">
      <c r="A16" s="444"/>
      <c r="B16" s="184" t="s">
        <v>1125</v>
      </c>
      <c r="C16" s="144"/>
      <c r="D16" s="144"/>
      <c r="E16" s="144"/>
      <c r="F16" s="144"/>
      <c r="G16" s="144">
        <f t="shared" si="0"/>
        <v>0</v>
      </c>
      <c r="H16" s="144"/>
    </row>
    <row r="17" spans="1:8" ht="15">
      <c r="A17" s="444"/>
      <c r="B17" s="184" t="s">
        <v>1126</v>
      </c>
      <c r="C17" s="144"/>
      <c r="D17" s="144"/>
      <c r="E17" s="144"/>
      <c r="F17" s="144"/>
      <c r="G17" s="144">
        <f t="shared" si="0"/>
        <v>0</v>
      </c>
      <c r="H17" s="144"/>
    </row>
    <row r="18" spans="1:8" ht="15">
      <c r="A18" s="444"/>
      <c r="B18" s="144" t="s">
        <v>1182</v>
      </c>
      <c r="C18" s="144"/>
      <c r="D18" s="144">
        <v>1</v>
      </c>
      <c r="E18" s="144"/>
      <c r="F18" s="144"/>
      <c r="G18" s="144">
        <f>SUM(C18:F18)</f>
        <v>1</v>
      </c>
      <c r="H18" s="144"/>
    </row>
    <row r="19" spans="1:8" ht="15">
      <c r="A19" s="444"/>
      <c r="B19" s="184" t="s">
        <v>1127</v>
      </c>
      <c r="C19" s="144"/>
      <c r="D19" s="144"/>
      <c r="E19" s="144"/>
      <c r="F19" s="144"/>
      <c r="G19" s="144">
        <f t="shared" si="0"/>
        <v>0</v>
      </c>
      <c r="H19" s="144"/>
    </row>
    <row r="20" spans="1:8" ht="15">
      <c r="A20" s="444"/>
      <c r="B20" s="184" t="s">
        <v>1128</v>
      </c>
      <c r="C20" s="144"/>
      <c r="D20" s="144"/>
      <c r="E20" s="144"/>
      <c r="F20" s="144"/>
      <c r="G20" s="144">
        <f t="shared" si="0"/>
        <v>0</v>
      </c>
      <c r="H20" s="144"/>
    </row>
    <row r="21" spans="1:8" ht="15">
      <c r="A21" s="444"/>
      <c r="B21" s="184" t="s">
        <v>1129</v>
      </c>
      <c r="C21" s="144"/>
      <c r="D21" s="144"/>
      <c r="E21" s="144"/>
      <c r="F21" s="144"/>
      <c r="G21" s="144">
        <f t="shared" si="0"/>
        <v>0</v>
      </c>
      <c r="H21" s="144"/>
    </row>
    <row r="22" spans="1:8" ht="15">
      <c r="A22" s="444"/>
      <c r="B22" s="184" t="s">
        <v>1130</v>
      </c>
      <c r="C22" s="144"/>
      <c r="D22" s="144"/>
      <c r="E22" s="144"/>
      <c r="F22" s="144"/>
      <c r="G22" s="144">
        <f t="shared" si="0"/>
        <v>0</v>
      </c>
      <c r="H22" s="144"/>
    </row>
    <row r="23" spans="1:8" ht="15">
      <c r="A23" s="444"/>
      <c r="B23" s="184" t="s">
        <v>1131</v>
      </c>
      <c r="C23" s="144"/>
      <c r="D23" s="144"/>
      <c r="E23" s="144"/>
      <c r="F23" s="144"/>
      <c r="G23" s="144">
        <f t="shared" si="0"/>
        <v>0</v>
      </c>
      <c r="H23" s="144"/>
    </row>
    <row r="24" spans="1:8" ht="15">
      <c r="A24" s="444"/>
      <c r="B24" s="184" t="s">
        <v>1132</v>
      </c>
      <c r="C24" s="144"/>
      <c r="D24" s="144"/>
      <c r="E24" s="144"/>
      <c r="F24" s="144"/>
      <c r="G24" s="144">
        <f t="shared" si="0"/>
        <v>0</v>
      </c>
      <c r="H24" s="144"/>
    </row>
    <row r="25" spans="1:8" ht="15">
      <c r="A25" s="444"/>
      <c r="B25" s="184" t="s">
        <v>1133</v>
      </c>
      <c r="C25" s="144"/>
      <c r="D25" s="144">
        <v>1</v>
      </c>
      <c r="E25" s="144"/>
      <c r="F25" s="144"/>
      <c r="G25" s="144">
        <f t="shared" si="0"/>
        <v>1</v>
      </c>
      <c r="H25" s="144"/>
    </row>
    <row r="26" spans="1:8" ht="15">
      <c r="A26" s="444"/>
      <c r="B26" s="184" t="s">
        <v>1134</v>
      </c>
      <c r="C26" s="144"/>
      <c r="D26" s="144"/>
      <c r="E26" s="144">
        <v>1</v>
      </c>
      <c r="F26" s="144"/>
      <c r="G26" s="144">
        <f t="shared" si="0"/>
        <v>1</v>
      </c>
      <c r="H26" s="144"/>
    </row>
    <row r="27" spans="1:8" ht="15">
      <c r="A27" s="445" t="s">
        <v>1135</v>
      </c>
      <c r="B27" s="184" t="s">
        <v>1136</v>
      </c>
      <c r="C27" s="144">
        <v>1</v>
      </c>
      <c r="D27" s="144">
        <v>5</v>
      </c>
      <c r="E27" s="144"/>
      <c r="F27" s="144"/>
      <c r="G27" s="144">
        <f t="shared" si="0"/>
        <v>6</v>
      </c>
      <c r="H27" s="144"/>
    </row>
    <row r="28" spans="1:8" ht="15">
      <c r="A28" s="444"/>
      <c r="B28" s="184" t="s">
        <v>1137</v>
      </c>
      <c r="C28" s="144"/>
      <c r="D28" s="144"/>
      <c r="E28" s="144"/>
      <c r="F28" s="144"/>
      <c r="G28" s="144">
        <f t="shared" si="0"/>
        <v>0</v>
      </c>
      <c r="H28" s="144"/>
    </row>
    <row r="29" spans="1:8" ht="15">
      <c r="A29" s="444"/>
      <c r="B29" s="184" t="s">
        <v>1138</v>
      </c>
      <c r="C29" s="144"/>
      <c r="D29" s="144"/>
      <c r="E29" s="144"/>
      <c r="F29" s="144"/>
      <c r="G29" s="144">
        <f t="shared" si="0"/>
        <v>0</v>
      </c>
      <c r="H29" s="144"/>
    </row>
    <row r="30" spans="1:8" ht="15">
      <c r="A30" s="444"/>
      <c r="B30" s="184" t="s">
        <v>1139</v>
      </c>
      <c r="C30" s="144"/>
      <c r="D30" s="144"/>
      <c r="E30" s="144"/>
      <c r="F30" s="144"/>
      <c r="G30" s="144">
        <f t="shared" si="0"/>
        <v>0</v>
      </c>
      <c r="H30" s="144"/>
    </row>
    <row r="31" spans="1:8" ht="15">
      <c r="A31" s="444"/>
      <c r="B31" s="184" t="s">
        <v>1140</v>
      </c>
      <c r="C31" s="144"/>
      <c r="D31" s="144"/>
      <c r="E31" s="144"/>
      <c r="F31" s="144"/>
      <c r="G31" s="144">
        <f t="shared" si="0"/>
        <v>0</v>
      </c>
      <c r="H31" s="144"/>
    </row>
    <row r="32" spans="1:8" ht="15">
      <c r="A32" s="444"/>
      <c r="B32" s="184" t="s">
        <v>1141</v>
      </c>
      <c r="C32" s="144"/>
      <c r="D32" s="144"/>
      <c r="E32" s="144"/>
      <c r="F32" s="144"/>
      <c r="G32" s="144">
        <f t="shared" si="0"/>
        <v>0</v>
      </c>
      <c r="H32" s="144"/>
    </row>
    <row r="33" spans="1:8" ht="15">
      <c r="A33" s="444"/>
      <c r="B33" s="184" t="s">
        <v>1142</v>
      </c>
      <c r="C33" s="144"/>
      <c r="D33" s="144"/>
      <c r="E33" s="144"/>
      <c r="F33" s="144"/>
      <c r="G33" s="144">
        <f t="shared" si="0"/>
        <v>0</v>
      </c>
      <c r="H33" s="144"/>
    </row>
    <row r="34" spans="1:8" ht="15">
      <c r="A34" s="444"/>
      <c r="B34" s="184" t="s">
        <v>1143</v>
      </c>
      <c r="C34" s="144"/>
      <c r="D34" s="144"/>
      <c r="E34" s="144"/>
      <c r="F34" s="144"/>
      <c r="G34" s="144">
        <f t="shared" si="0"/>
        <v>0</v>
      </c>
      <c r="H34" s="144"/>
    </row>
    <row r="35" spans="1:8" ht="15">
      <c r="A35" s="444"/>
      <c r="B35" s="184" t="s">
        <v>1144</v>
      </c>
      <c r="C35" s="144"/>
      <c r="D35" s="144"/>
      <c r="E35" s="144"/>
      <c r="F35" s="144"/>
      <c r="G35" s="144">
        <f t="shared" si="0"/>
        <v>0</v>
      </c>
      <c r="H35" s="144"/>
    </row>
    <row r="36" spans="1:8" ht="15">
      <c r="A36" s="444"/>
      <c r="B36" s="184" t="s">
        <v>1145</v>
      </c>
      <c r="C36" s="144"/>
      <c r="D36" s="144"/>
      <c r="E36" s="144"/>
      <c r="F36" s="144"/>
      <c r="G36" s="144">
        <f t="shared" si="0"/>
        <v>0</v>
      </c>
      <c r="H36" s="144"/>
    </row>
    <row r="37" spans="1:8" ht="15">
      <c r="A37" s="444"/>
      <c r="B37" s="184" t="s">
        <v>1146</v>
      </c>
      <c r="C37" s="144"/>
      <c r="D37" s="144">
        <v>1</v>
      </c>
      <c r="E37" s="144"/>
      <c r="F37" s="144"/>
      <c r="G37" s="144">
        <f t="shared" si="0"/>
        <v>1</v>
      </c>
      <c r="H37" s="144"/>
    </row>
    <row r="38" spans="1:8" ht="15">
      <c r="A38" s="444"/>
      <c r="B38" s="184" t="s">
        <v>1147</v>
      </c>
      <c r="C38" s="144">
        <v>2</v>
      </c>
      <c r="D38" s="144">
        <v>2</v>
      </c>
      <c r="E38" s="144"/>
      <c r="F38" s="144"/>
      <c r="G38" s="144">
        <f t="shared" si="0"/>
        <v>4</v>
      </c>
      <c r="H38" s="144"/>
    </row>
    <row r="39" spans="1:8" ht="15">
      <c r="A39" s="445" t="s">
        <v>1148</v>
      </c>
      <c r="B39" s="184" t="s">
        <v>1149</v>
      </c>
      <c r="C39" s="144"/>
      <c r="D39" s="202"/>
      <c r="E39" s="144"/>
      <c r="F39" s="144"/>
      <c r="G39" s="186">
        <f t="shared" si="0"/>
        <v>0</v>
      </c>
      <c r="H39" s="144"/>
    </row>
    <row r="40" spans="1:8" ht="15">
      <c r="A40" s="444"/>
      <c r="B40" s="184" t="s">
        <v>1150</v>
      </c>
      <c r="C40" s="144"/>
      <c r="D40" s="202"/>
      <c r="E40" s="144"/>
      <c r="F40" s="144"/>
      <c r="G40" s="186">
        <f t="shared" si="0"/>
        <v>0</v>
      </c>
      <c r="H40" s="144"/>
    </row>
    <row r="41" spans="1:8" ht="15">
      <c r="A41" s="444"/>
      <c r="B41" s="184" t="s">
        <v>1151</v>
      </c>
      <c r="C41" s="144"/>
      <c r="D41" s="202"/>
      <c r="E41" s="144"/>
      <c r="F41" s="144"/>
      <c r="G41" s="186">
        <f t="shared" si="0"/>
        <v>0</v>
      </c>
      <c r="H41" s="144"/>
    </row>
    <row r="42" spans="1:8" ht="15">
      <c r="A42" s="444"/>
      <c r="B42" s="184" t="s">
        <v>1152</v>
      </c>
      <c r="C42" s="144"/>
      <c r="D42" s="202">
        <v>1</v>
      </c>
      <c r="E42" s="144"/>
      <c r="F42" s="144"/>
      <c r="G42" s="186">
        <f t="shared" si="0"/>
        <v>1</v>
      </c>
      <c r="H42" s="144"/>
    </row>
    <row r="43" spans="1:8" ht="15">
      <c r="A43" s="444"/>
      <c r="B43" s="184" t="s">
        <v>1153</v>
      </c>
      <c r="C43" s="144"/>
      <c r="D43" s="202"/>
      <c r="E43" s="144"/>
      <c r="F43" s="144"/>
      <c r="G43" s="186">
        <f t="shared" si="0"/>
        <v>0</v>
      </c>
      <c r="H43" s="144"/>
    </row>
    <row r="44" spans="1:8" ht="15">
      <c r="A44" s="444"/>
      <c r="B44" s="184" t="s">
        <v>1154</v>
      </c>
      <c r="C44" s="144"/>
      <c r="D44" s="202"/>
      <c r="E44" s="144"/>
      <c r="F44" s="144"/>
      <c r="G44" s="186">
        <f t="shared" si="0"/>
        <v>0</v>
      </c>
      <c r="H44" s="144"/>
    </row>
    <row r="45" spans="1:8" ht="15">
      <c r="A45" s="444"/>
      <c r="B45" s="184" t="s">
        <v>1155</v>
      </c>
      <c r="C45" s="144"/>
      <c r="D45" s="202"/>
      <c r="E45" s="144"/>
      <c r="F45" s="144"/>
      <c r="G45" s="186">
        <f t="shared" si="0"/>
        <v>0</v>
      </c>
      <c r="H45" s="144"/>
    </row>
    <row r="46" spans="1:8" ht="15">
      <c r="A46" s="444"/>
      <c r="B46" s="184" t="s">
        <v>1156</v>
      </c>
      <c r="C46" s="144"/>
      <c r="D46" s="202"/>
      <c r="E46" s="144"/>
      <c r="F46" s="144"/>
      <c r="G46" s="186">
        <f t="shared" si="0"/>
        <v>0</v>
      </c>
      <c r="H46" s="144"/>
    </row>
    <row r="47" spans="1:8" ht="15">
      <c r="A47" s="444"/>
      <c r="B47" s="184" t="s">
        <v>1157</v>
      </c>
      <c r="C47" s="144"/>
      <c r="D47" s="202"/>
      <c r="E47" s="144"/>
      <c r="F47" s="144"/>
      <c r="G47" s="186">
        <f t="shared" si="0"/>
        <v>0</v>
      </c>
      <c r="H47" s="144"/>
    </row>
    <row r="48" spans="1:8" ht="15">
      <c r="A48" s="444"/>
      <c r="B48" s="184" t="s">
        <v>1158</v>
      </c>
      <c r="C48" s="144"/>
      <c r="D48" s="202"/>
      <c r="E48" s="144"/>
      <c r="F48" s="144"/>
      <c r="G48" s="186">
        <f t="shared" si="0"/>
        <v>0</v>
      </c>
      <c r="H48" s="144"/>
    </row>
    <row r="49" spans="1:8" ht="15">
      <c r="A49" s="444"/>
      <c r="B49" s="184" t="s">
        <v>1159</v>
      </c>
      <c r="C49" s="144"/>
      <c r="D49" s="202">
        <v>1</v>
      </c>
      <c r="E49" s="144"/>
      <c r="F49" s="144"/>
      <c r="G49" s="186">
        <f t="shared" si="0"/>
        <v>1</v>
      </c>
      <c r="H49" s="144"/>
    </row>
    <row r="50" spans="1:8" ht="15">
      <c r="A50" s="444"/>
      <c r="B50" s="184" t="s">
        <v>1160</v>
      </c>
      <c r="C50" s="144"/>
      <c r="D50" s="202"/>
      <c r="E50" s="144">
        <v>2</v>
      </c>
      <c r="F50" s="144"/>
      <c r="G50" s="186">
        <f t="shared" si="0"/>
        <v>2</v>
      </c>
      <c r="H50" s="144"/>
    </row>
    <row r="51" spans="1:8" ht="15">
      <c r="A51" s="444"/>
      <c r="B51" s="184" t="s">
        <v>1161</v>
      </c>
      <c r="C51" s="144"/>
      <c r="D51" s="202"/>
      <c r="E51" s="144"/>
      <c r="F51" s="144"/>
      <c r="G51" s="186">
        <f t="shared" si="0"/>
        <v>0</v>
      </c>
      <c r="H51" s="144"/>
    </row>
    <row r="52" spans="1:8" ht="15">
      <c r="A52" s="444"/>
      <c r="B52" s="184" t="s">
        <v>1162</v>
      </c>
      <c r="C52" s="144"/>
      <c r="D52" s="202"/>
      <c r="E52" s="144"/>
      <c r="F52" s="144"/>
      <c r="G52" s="186">
        <f t="shared" si="0"/>
        <v>0</v>
      </c>
      <c r="H52" s="144"/>
    </row>
    <row r="53" spans="1:8" ht="15">
      <c r="A53" s="444"/>
      <c r="B53" s="184" t="s">
        <v>1163</v>
      </c>
      <c r="C53" s="144"/>
      <c r="D53" s="202"/>
      <c r="E53" s="144"/>
      <c r="F53" s="144"/>
      <c r="G53" s="186">
        <f t="shared" si="0"/>
        <v>0</v>
      </c>
      <c r="H53" s="144"/>
    </row>
    <row r="54" spans="1:8" ht="15">
      <c r="A54" s="445" t="s">
        <v>1164</v>
      </c>
      <c r="B54" s="248" t="s">
        <v>183</v>
      </c>
      <c r="C54" s="183"/>
      <c r="D54" s="183">
        <v>1</v>
      </c>
      <c r="E54" s="183">
        <v>3</v>
      </c>
      <c r="F54" s="183">
        <v>1</v>
      </c>
      <c r="G54" s="144">
        <f t="shared" si="0"/>
        <v>5</v>
      </c>
      <c r="H54" s="144"/>
    </row>
    <row r="55" spans="1:8" ht="15">
      <c r="A55" s="444"/>
      <c r="B55" s="184" t="s">
        <v>1166</v>
      </c>
      <c r="C55" s="144"/>
      <c r="D55" s="144"/>
      <c r="E55" s="144"/>
      <c r="F55" s="144"/>
      <c r="G55" s="144">
        <f t="shared" si="0"/>
        <v>0</v>
      </c>
      <c r="H55" s="144"/>
    </row>
    <row r="56" spans="1:8" ht="15">
      <c r="A56" s="444"/>
      <c r="B56" s="43" t="s">
        <v>187</v>
      </c>
      <c r="C56" s="144"/>
      <c r="D56" s="144"/>
      <c r="E56" s="144">
        <v>1</v>
      </c>
      <c r="F56" s="144"/>
      <c r="G56" s="144">
        <f>SUM(C56:F56)</f>
        <v>1</v>
      </c>
      <c r="H56" s="144"/>
    </row>
    <row r="57" spans="1:8" ht="15">
      <c r="A57" s="444"/>
      <c r="B57" s="184" t="s">
        <v>1167</v>
      </c>
      <c r="C57" s="183"/>
      <c r="D57" s="183"/>
      <c r="E57" s="183"/>
      <c r="F57" s="183"/>
      <c r="G57" s="144">
        <f t="shared" si="0"/>
        <v>0</v>
      </c>
      <c r="H57" s="144"/>
    </row>
    <row r="58" spans="1:8" ht="15">
      <c r="A58" s="444"/>
      <c r="B58" s="184" t="s">
        <v>1168</v>
      </c>
      <c r="C58" s="183"/>
      <c r="D58" s="183"/>
      <c r="E58" s="183"/>
      <c r="F58" s="183">
        <v>2</v>
      </c>
      <c r="G58" s="144">
        <v>2</v>
      </c>
      <c r="H58" s="144"/>
    </row>
    <row r="59" spans="1:8" ht="15">
      <c r="A59" s="444"/>
      <c r="B59" s="184" t="s">
        <v>1169</v>
      </c>
      <c r="C59" s="183"/>
      <c r="D59" s="183"/>
      <c r="E59" s="183"/>
      <c r="F59" s="183"/>
      <c r="G59" s="144">
        <f t="shared" si="0"/>
        <v>0</v>
      </c>
      <c r="H59" s="144"/>
    </row>
    <row r="60" spans="1:8" ht="15">
      <c r="A60" s="444"/>
      <c r="B60" s="184" t="s">
        <v>1170</v>
      </c>
      <c r="C60" s="183"/>
      <c r="D60" s="183"/>
      <c r="E60" s="183"/>
      <c r="F60" s="183"/>
      <c r="G60" s="144">
        <f t="shared" si="0"/>
        <v>0</v>
      </c>
      <c r="H60" s="144"/>
    </row>
    <row r="61" spans="1:8" ht="15">
      <c r="A61" s="444"/>
      <c r="B61" s="144" t="s">
        <v>1178</v>
      </c>
      <c r="C61" s="144"/>
      <c r="D61" s="144">
        <v>1</v>
      </c>
      <c r="E61" s="144"/>
      <c r="F61" s="144"/>
      <c r="G61" s="144">
        <f t="shared" si="0"/>
        <v>1</v>
      </c>
      <c r="H61" s="144"/>
    </row>
    <row r="62" spans="1:8" ht="15">
      <c r="A62" s="444"/>
      <c r="B62" s="144" t="s">
        <v>1179</v>
      </c>
      <c r="C62" s="144"/>
      <c r="D62" s="144">
        <v>1</v>
      </c>
      <c r="E62" s="144">
        <v>4</v>
      </c>
      <c r="F62" s="144"/>
      <c r="G62" s="144">
        <f t="shared" si="0"/>
        <v>5</v>
      </c>
      <c r="H62" s="144"/>
    </row>
    <row r="63" spans="1:8" ht="15">
      <c r="A63" s="444"/>
      <c r="B63" s="144" t="s">
        <v>1180</v>
      </c>
      <c r="C63" s="144"/>
      <c r="D63" s="144">
        <v>1</v>
      </c>
      <c r="E63" s="144"/>
      <c r="F63" s="144"/>
      <c r="G63" s="144">
        <f t="shared" si="0"/>
        <v>1</v>
      </c>
      <c r="H63" s="144"/>
    </row>
    <row r="64" spans="1:8" ht="15">
      <c r="A64" s="444"/>
      <c r="B64" s="144" t="s">
        <v>1181</v>
      </c>
      <c r="C64" s="144"/>
      <c r="D64" s="144">
        <v>1</v>
      </c>
      <c r="E64" s="144"/>
      <c r="F64" s="144"/>
      <c r="G64" s="144">
        <f t="shared" si="0"/>
        <v>1</v>
      </c>
      <c r="H64" s="144"/>
    </row>
    <row r="65" spans="1:7" ht="15">
      <c r="G65" s="185">
        <f>SUM(G7:G64)</f>
        <v>56</v>
      </c>
    </row>
    <row r="71" spans="1:7">
      <c r="A71" s="98"/>
      <c r="B71" s="98" t="s">
        <v>189</v>
      </c>
      <c r="C71" s="98" t="s">
        <v>190</v>
      </c>
    </row>
    <row r="72" spans="1:7">
      <c r="A72" s="98" t="s">
        <v>480</v>
      </c>
      <c r="B72" s="98">
        <v>56</v>
      </c>
      <c r="C72" s="98">
        <v>20</v>
      </c>
    </row>
    <row r="73" spans="1:7">
      <c r="A73" s="98" t="s">
        <v>188</v>
      </c>
      <c r="B73" s="98">
        <v>11</v>
      </c>
      <c r="C73" s="98">
        <v>2</v>
      </c>
    </row>
    <row r="74" spans="1:7">
      <c r="A74" s="98" t="s">
        <v>191</v>
      </c>
      <c r="B74" s="98">
        <v>14</v>
      </c>
      <c r="C74" s="98">
        <v>1</v>
      </c>
    </row>
    <row r="75" spans="1:7">
      <c r="A75" s="98" t="s">
        <v>185</v>
      </c>
      <c r="B75" s="98">
        <v>11</v>
      </c>
      <c r="C75" s="98">
        <v>4</v>
      </c>
    </row>
    <row r="76" spans="1:7">
      <c r="A76" s="98" t="s">
        <v>1148</v>
      </c>
      <c r="B76" s="98">
        <v>4</v>
      </c>
      <c r="C76" s="98">
        <v>7</v>
      </c>
    </row>
    <row r="77" spans="1:7">
      <c r="A77" s="98" t="s">
        <v>1164</v>
      </c>
      <c r="B77" s="98">
        <v>8</v>
      </c>
      <c r="C77" s="98">
        <v>6</v>
      </c>
    </row>
    <row r="78" spans="1:7">
      <c r="A78" s="98" t="s">
        <v>186</v>
      </c>
      <c r="B78" s="98">
        <v>8</v>
      </c>
      <c r="C78" s="98">
        <v>0</v>
      </c>
    </row>
  </sheetData>
  <mergeCells count="14">
    <mergeCell ref="H2:H6"/>
    <mergeCell ref="A7:A10"/>
    <mergeCell ref="A11:A26"/>
    <mergeCell ref="B2:B6"/>
    <mergeCell ref="C2:F2"/>
    <mergeCell ref="C3:F3"/>
    <mergeCell ref="C4:F4"/>
    <mergeCell ref="C5:F5"/>
    <mergeCell ref="G2:G6"/>
    <mergeCell ref="A54:A60"/>
    <mergeCell ref="A61:A64"/>
    <mergeCell ref="A39:A53"/>
    <mergeCell ref="A2:A6"/>
    <mergeCell ref="A27:A38"/>
  </mergeCells>
  <phoneticPr fontId="0" type="noConversion"/>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3"/>
  <sheetViews>
    <sheetView workbookViewId="0">
      <selection activeCell="C9" sqref="C9"/>
    </sheetView>
  </sheetViews>
  <sheetFormatPr defaultColWidth="8.875" defaultRowHeight="14.25"/>
  <cols>
    <col min="1" max="1" width="39.125" customWidth="1"/>
    <col min="2" max="2" width="19.125" customWidth="1"/>
    <col min="3" max="3" width="23" customWidth="1"/>
    <col min="4" max="4" width="26.5" customWidth="1"/>
    <col min="5" max="5" width="27.375" customWidth="1"/>
    <col min="6" max="6" width="26.625" customWidth="1"/>
  </cols>
  <sheetData>
    <row r="1" spans="1:6">
      <c r="A1" s="47" t="s">
        <v>1046</v>
      </c>
    </row>
    <row r="2" spans="1:6" ht="30">
      <c r="A2" s="127" t="s">
        <v>1041</v>
      </c>
      <c r="B2" s="127" t="s">
        <v>1042</v>
      </c>
      <c r="C2" s="127" t="s">
        <v>938</v>
      </c>
      <c r="D2" s="127" t="s">
        <v>1043</v>
      </c>
      <c r="E2" s="127" t="s">
        <v>1044</v>
      </c>
      <c r="F2" s="127" t="s">
        <v>723</v>
      </c>
    </row>
    <row r="3" spans="1:6" ht="90">
      <c r="A3" s="144" t="s">
        <v>1045</v>
      </c>
      <c r="B3" s="186" t="s">
        <v>1047</v>
      </c>
      <c r="C3" s="144" t="s">
        <v>1061</v>
      </c>
      <c r="D3" s="144"/>
      <c r="E3" s="144"/>
      <c r="F3" s="144"/>
    </row>
  </sheetData>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002"/>
  <sheetViews>
    <sheetView zoomScale="84" zoomScaleNormal="84" workbookViewId="0">
      <selection activeCell="A18" sqref="A17:C18"/>
    </sheetView>
  </sheetViews>
  <sheetFormatPr defaultColWidth="12.625" defaultRowHeight="15" customHeight="1"/>
  <cols>
    <col min="1" max="1" width="48" customWidth="1"/>
    <col min="2" max="2" width="34.625" customWidth="1"/>
    <col min="3" max="3" width="27.125" customWidth="1"/>
    <col min="4" max="4" width="14.625" customWidth="1"/>
    <col min="5" max="5" width="14.125" customWidth="1"/>
    <col min="6" max="7" width="13.625" customWidth="1"/>
    <col min="8" max="26" width="7.625" customWidth="1"/>
  </cols>
  <sheetData>
    <row r="1" spans="1:5">
      <c r="A1" s="1" t="s">
        <v>443</v>
      </c>
    </row>
    <row r="2" spans="1:5">
      <c r="A2" s="417" t="s">
        <v>444</v>
      </c>
      <c r="B2" s="417">
        <v>2020</v>
      </c>
      <c r="C2" s="417" t="s">
        <v>445</v>
      </c>
      <c r="D2" s="2"/>
    </row>
    <row r="3" spans="1:5" ht="14.25">
      <c r="A3" s="418"/>
      <c r="B3" s="418"/>
      <c r="C3" s="418"/>
    </row>
    <row r="4" spans="1:5" ht="14.25">
      <c r="A4" s="3" t="s">
        <v>446</v>
      </c>
      <c r="B4" s="3">
        <v>124</v>
      </c>
      <c r="C4" s="4">
        <v>139</v>
      </c>
    </row>
    <row r="5" spans="1:5" ht="14.25">
      <c r="A5" s="3" t="s">
        <v>447</v>
      </c>
      <c r="B5" s="3"/>
      <c r="C5" s="4"/>
    </row>
    <row r="6" spans="1:5" ht="25.5">
      <c r="A6" s="3" t="s">
        <v>448</v>
      </c>
      <c r="B6" s="5">
        <v>75.7</v>
      </c>
      <c r="C6" s="6">
        <v>86.7</v>
      </c>
      <c r="E6" s="7"/>
    </row>
    <row r="7" spans="1:5">
      <c r="A7" s="3" t="s">
        <v>449</v>
      </c>
      <c r="B7" s="5">
        <v>11.3</v>
      </c>
      <c r="C7" s="8">
        <v>44298</v>
      </c>
      <c r="E7" s="9"/>
    </row>
    <row r="8" spans="1:5">
      <c r="A8" s="3" t="s">
        <v>450</v>
      </c>
      <c r="B8" s="5">
        <v>1.1000000000000001</v>
      </c>
      <c r="C8" s="8">
        <v>44287</v>
      </c>
      <c r="E8" s="9"/>
    </row>
    <row r="9" spans="1:5">
      <c r="A9" s="3" t="s">
        <v>451</v>
      </c>
      <c r="B9" s="5">
        <v>4.5</v>
      </c>
      <c r="C9" s="6">
        <v>1.6</v>
      </c>
      <c r="E9" s="9"/>
    </row>
    <row r="10" spans="1:5">
      <c r="A10" s="3" t="s">
        <v>452</v>
      </c>
      <c r="B10" s="4">
        <v>0</v>
      </c>
      <c r="C10" s="6">
        <v>0</v>
      </c>
      <c r="E10" s="7"/>
    </row>
    <row r="11" spans="1:5">
      <c r="A11" s="3" t="s">
        <v>453</v>
      </c>
      <c r="B11" s="5">
        <v>18.399999999999999</v>
      </c>
      <c r="C11" s="8">
        <v>44397</v>
      </c>
      <c r="E11" s="9"/>
    </row>
    <row r="12" spans="1:5">
      <c r="A12" s="3" t="s">
        <v>454</v>
      </c>
      <c r="B12" s="5">
        <v>2.2999999999999998</v>
      </c>
      <c r="C12" s="8">
        <v>44198</v>
      </c>
      <c r="E12" s="9"/>
    </row>
    <row r="13" spans="1:5">
      <c r="A13" s="3" t="s">
        <v>455</v>
      </c>
      <c r="B13" s="5">
        <v>8.3000000000000007</v>
      </c>
      <c r="C13" s="8">
        <v>44446</v>
      </c>
      <c r="E13" s="9"/>
    </row>
    <row r="14" spans="1:5">
      <c r="A14" s="3" t="s">
        <v>456</v>
      </c>
      <c r="B14" s="5" t="s">
        <v>457</v>
      </c>
      <c r="C14" s="10" t="s">
        <v>457</v>
      </c>
      <c r="E14" s="7"/>
    </row>
    <row r="15" spans="1:5">
      <c r="A15" s="3" t="s">
        <v>458</v>
      </c>
      <c r="B15" s="5">
        <v>0.5</v>
      </c>
      <c r="C15" s="10" t="s">
        <v>459</v>
      </c>
      <c r="E15" s="7"/>
    </row>
    <row r="16" spans="1:5">
      <c r="A16" s="401" t="s">
        <v>460</v>
      </c>
      <c r="B16" s="474">
        <v>62</v>
      </c>
      <c r="C16" s="475" t="s">
        <v>461</v>
      </c>
      <c r="E16" s="7"/>
    </row>
    <row r="17" spans="1:3" ht="14.25">
      <c r="A17" s="473" t="s">
        <v>462</v>
      </c>
      <c r="B17" s="476">
        <f>B18-SUM(B6:B16)</f>
        <v>11.599999999999994</v>
      </c>
      <c r="C17" s="477">
        <v>44364</v>
      </c>
    </row>
    <row r="18" spans="1:3">
      <c r="A18" s="473" t="s">
        <v>463</v>
      </c>
      <c r="B18" s="476">
        <v>195.7</v>
      </c>
      <c r="C18" s="478">
        <v>223.7</v>
      </c>
    </row>
    <row r="19" spans="1:3">
      <c r="C19" s="11"/>
    </row>
    <row r="21" spans="1:3" ht="15.75" customHeight="1"/>
    <row r="22" spans="1:3" ht="15.75" customHeight="1">
      <c r="A22" s="473" t="s">
        <v>393</v>
      </c>
      <c r="B22" s="98">
        <v>124</v>
      </c>
    </row>
    <row r="23" spans="1:3" ht="15.75" customHeight="1">
      <c r="A23" s="473" t="s">
        <v>460</v>
      </c>
      <c r="B23" s="98">
        <v>62</v>
      </c>
    </row>
    <row r="24" spans="1:3" ht="15.75" customHeight="1">
      <c r="A24" s="473" t="s">
        <v>462</v>
      </c>
      <c r="B24" s="98">
        <v>11.8</v>
      </c>
    </row>
    <row r="25" spans="1:3" ht="15.75" customHeight="1">
      <c r="A25" s="187"/>
    </row>
    <row r="26" spans="1:3" ht="15.75" customHeight="1">
      <c r="A26" s="187"/>
    </row>
    <row r="27" spans="1:3" ht="15.75" customHeight="1">
      <c r="A27" s="187"/>
    </row>
    <row r="28" spans="1:3" ht="15.75" customHeight="1">
      <c r="A28" s="187"/>
    </row>
    <row r="29" spans="1:3" ht="15.75" customHeight="1"/>
    <row r="30" spans="1:3" ht="15.75" customHeight="1">
      <c r="A30" s="472" t="s">
        <v>1183</v>
      </c>
      <c r="B30" s="98">
        <f>SUM(B31:B38)</f>
        <v>121.69999999999999</v>
      </c>
    </row>
    <row r="31" spans="1:3" ht="15.75" customHeight="1">
      <c r="A31" s="473" t="s">
        <v>448</v>
      </c>
      <c r="B31" s="98">
        <v>75.7</v>
      </c>
    </row>
    <row r="32" spans="1:3" ht="15.75" customHeight="1">
      <c r="A32" s="473" t="s">
        <v>449</v>
      </c>
      <c r="B32" s="98">
        <v>11.3</v>
      </c>
    </row>
    <row r="33" spans="1:2" ht="15.75" customHeight="1">
      <c r="A33" s="473" t="s">
        <v>450</v>
      </c>
      <c r="B33" s="98">
        <v>1.1000000000000001</v>
      </c>
    </row>
    <row r="34" spans="1:2" ht="15.75" customHeight="1">
      <c r="A34" s="473" t="s">
        <v>451</v>
      </c>
      <c r="B34" s="98">
        <v>4.5</v>
      </c>
    </row>
    <row r="35" spans="1:2" ht="15.75" customHeight="1">
      <c r="A35" s="473" t="s">
        <v>453</v>
      </c>
      <c r="B35" s="98">
        <v>18.399999999999999</v>
      </c>
    </row>
    <row r="36" spans="1:2" ht="15.75" customHeight="1">
      <c r="A36" s="473" t="s">
        <v>454</v>
      </c>
      <c r="B36" s="98">
        <v>2.2999999999999998</v>
      </c>
    </row>
    <row r="37" spans="1:2" ht="15.75" customHeight="1">
      <c r="A37" s="473" t="s">
        <v>455</v>
      </c>
      <c r="B37" s="98">
        <v>8.3000000000000007</v>
      </c>
    </row>
    <row r="38" spans="1:2" ht="15.75" customHeight="1">
      <c r="A38" s="473" t="s">
        <v>456</v>
      </c>
      <c r="B38" s="98">
        <v>0.1</v>
      </c>
    </row>
    <row r="39" spans="1:2" ht="15.75" customHeight="1"/>
    <row r="40" spans="1:2" ht="15.75" customHeight="1"/>
    <row r="41" spans="1:2" ht="15.75" customHeight="1"/>
    <row r="42" spans="1:2" ht="15.75" customHeight="1"/>
    <row r="43" spans="1:2" ht="15.75" customHeight="1"/>
    <row r="44" spans="1:2" ht="15.75" customHeight="1"/>
    <row r="45" spans="1:2" ht="15.75" customHeight="1"/>
    <row r="46" spans="1:2" ht="15.75" customHeight="1"/>
    <row r="47" spans="1:2" ht="15.75" customHeight="1"/>
    <row r="48" spans="1:2" ht="15.75" customHeight="1"/>
    <row r="49" spans="1:7" ht="15.75" customHeight="1"/>
    <row r="50" spans="1:7" ht="15.75" customHeight="1"/>
    <row r="51" spans="1:7" ht="15.75" customHeight="1"/>
    <row r="52" spans="1:7" ht="15.75" customHeight="1"/>
    <row r="53" spans="1:7" ht="15.75" customHeight="1"/>
    <row r="54" spans="1:7" ht="15.75" customHeight="1"/>
    <row r="55" spans="1:7" ht="15.75" customHeight="1"/>
    <row r="56" spans="1:7" ht="15.75" customHeight="1"/>
    <row r="57" spans="1:7" ht="15.75" customHeight="1"/>
    <row r="58" spans="1:7" ht="15.75" customHeight="1"/>
    <row r="59" spans="1:7" ht="15.75" customHeight="1"/>
    <row r="60" spans="1:7" ht="15.75" customHeight="1"/>
    <row r="61" spans="1:7" ht="15.75" customHeight="1"/>
    <row r="62" spans="1:7" ht="15.75" customHeight="1"/>
    <row r="63" spans="1:7" ht="15.75" customHeight="1">
      <c r="A63" s="419" t="s">
        <v>401</v>
      </c>
      <c r="B63" s="419"/>
      <c r="C63" s="419"/>
      <c r="D63" s="419"/>
      <c r="E63" s="419"/>
      <c r="F63" s="419"/>
      <c r="G63" s="419"/>
    </row>
    <row r="64" spans="1:7" ht="15.75" customHeight="1">
      <c r="A64" s="298" t="s">
        <v>402</v>
      </c>
      <c r="B64" s="299"/>
      <c r="C64" s="300"/>
      <c r="D64" s="300"/>
      <c r="E64" s="300"/>
      <c r="F64" s="300"/>
      <c r="G64" s="300"/>
    </row>
    <row r="65" spans="1:7" ht="15.75" customHeight="1">
      <c r="A65" s="301" t="s">
        <v>403</v>
      </c>
      <c r="B65" s="299"/>
      <c r="C65" s="300"/>
      <c r="D65" s="300"/>
      <c r="E65" s="300"/>
      <c r="F65" s="300"/>
      <c r="G65" s="300"/>
    </row>
    <row r="66" spans="1:7" ht="15.75" customHeight="1">
      <c r="A66" s="302"/>
      <c r="B66" s="299"/>
      <c r="C66" s="300"/>
      <c r="D66" s="300"/>
      <c r="E66" s="300"/>
      <c r="F66" s="300"/>
      <c r="G66" s="303" t="s">
        <v>404</v>
      </c>
    </row>
    <row r="67" spans="1:7" ht="15.75" customHeight="1">
      <c r="A67" s="420" t="s">
        <v>405</v>
      </c>
      <c r="B67" s="420" t="s">
        <v>406</v>
      </c>
      <c r="C67" s="304" t="s">
        <v>407</v>
      </c>
      <c r="D67" s="304" t="s">
        <v>946</v>
      </c>
      <c r="E67" s="304" t="s">
        <v>408</v>
      </c>
      <c r="F67" s="304" t="s">
        <v>409</v>
      </c>
      <c r="G67" s="304" t="s">
        <v>410</v>
      </c>
    </row>
    <row r="68" spans="1:7" ht="15.75" customHeight="1">
      <c r="A68" s="421"/>
      <c r="B68" s="421"/>
      <c r="C68" s="305" t="s">
        <v>411</v>
      </c>
      <c r="D68" s="305" t="s">
        <v>412</v>
      </c>
      <c r="E68" s="305" t="s">
        <v>413</v>
      </c>
      <c r="F68" s="305" t="s">
        <v>413</v>
      </c>
      <c r="G68" s="305" t="s">
        <v>413</v>
      </c>
    </row>
    <row r="69" spans="1:7" ht="15.75" customHeight="1">
      <c r="A69" s="306">
        <v>1</v>
      </c>
      <c r="B69" s="307">
        <v>2</v>
      </c>
      <c r="C69" s="307">
        <v>3</v>
      </c>
      <c r="D69" s="307">
        <v>4</v>
      </c>
      <c r="E69" s="307">
        <v>5</v>
      </c>
      <c r="F69" s="307">
        <v>6</v>
      </c>
      <c r="G69" s="307">
        <v>7</v>
      </c>
    </row>
    <row r="70" spans="1:7" ht="15.75" customHeight="1">
      <c r="A70" s="414" t="s">
        <v>414</v>
      </c>
      <c r="B70" s="415"/>
      <c r="C70" s="415"/>
      <c r="D70" s="415"/>
      <c r="E70" s="415"/>
      <c r="F70" s="415"/>
      <c r="G70" s="416"/>
    </row>
    <row r="71" spans="1:7" ht="15.75" customHeight="1">
      <c r="A71" s="308" t="s">
        <v>415</v>
      </c>
      <c r="B71" s="309" t="s">
        <v>416</v>
      </c>
      <c r="C71" s="310">
        <v>195668999.57999998</v>
      </c>
      <c r="D71" s="310">
        <v>231800612</v>
      </c>
      <c r="E71" s="310">
        <v>235716200</v>
      </c>
      <c r="F71" s="310">
        <v>258761600</v>
      </c>
      <c r="G71" s="310">
        <v>283345300</v>
      </c>
    </row>
    <row r="72" spans="1:7" ht="15.75" customHeight="1">
      <c r="A72" s="308" t="s">
        <v>417</v>
      </c>
      <c r="B72" s="309" t="s">
        <v>418</v>
      </c>
      <c r="C72" s="310">
        <v>186518663.19999999</v>
      </c>
      <c r="D72" s="310">
        <v>221049612</v>
      </c>
      <c r="E72" s="310">
        <v>226207600</v>
      </c>
      <c r="F72" s="310">
        <v>249113700</v>
      </c>
      <c r="G72" s="310">
        <v>270532300</v>
      </c>
    </row>
    <row r="73" spans="1:7" ht="15.75" customHeight="1">
      <c r="A73" s="308" t="s">
        <v>417</v>
      </c>
      <c r="B73" s="309" t="s">
        <v>419</v>
      </c>
      <c r="C73" s="310">
        <v>9150336.3800000008</v>
      </c>
      <c r="D73" s="310">
        <v>10751000</v>
      </c>
      <c r="E73" s="310">
        <v>9508600</v>
      </c>
      <c r="F73" s="310">
        <v>9647900</v>
      </c>
      <c r="G73" s="310">
        <v>12813000</v>
      </c>
    </row>
    <row r="74" spans="1:7" ht="15.75" customHeight="1">
      <c r="A74" s="308" t="s">
        <v>420</v>
      </c>
      <c r="B74" s="309" t="s">
        <v>421</v>
      </c>
      <c r="C74" s="310">
        <v>15477260</v>
      </c>
      <c r="D74" s="310">
        <v>24391787</v>
      </c>
      <c r="E74" s="310">
        <v>0</v>
      </c>
      <c r="F74" s="310">
        <v>0</v>
      </c>
      <c r="G74" s="310">
        <v>0</v>
      </c>
    </row>
    <row r="75" spans="1:7" ht="15.75" customHeight="1">
      <c r="A75" s="308" t="s">
        <v>417</v>
      </c>
      <c r="B75" s="309" t="s">
        <v>418</v>
      </c>
      <c r="C75" s="310">
        <v>-16665320</v>
      </c>
      <c r="D75" s="310">
        <v>-4167843</v>
      </c>
      <c r="E75" s="310">
        <v>-487700</v>
      </c>
      <c r="F75" s="310">
        <v>-516000</v>
      </c>
      <c r="G75" s="310">
        <v>-544000</v>
      </c>
    </row>
    <row r="76" spans="1:7" ht="15.75" customHeight="1">
      <c r="A76" s="308" t="s">
        <v>417</v>
      </c>
      <c r="B76" s="309" t="s">
        <v>419</v>
      </c>
      <c r="C76" s="310">
        <v>32142580</v>
      </c>
      <c r="D76" s="310">
        <v>28559630</v>
      </c>
      <c r="E76" s="310">
        <v>487700</v>
      </c>
      <c r="F76" s="310">
        <v>516000</v>
      </c>
      <c r="G76" s="310">
        <v>544000</v>
      </c>
    </row>
    <row r="77" spans="1:7" ht="15.75" customHeight="1">
      <c r="A77" s="308" t="s">
        <v>422</v>
      </c>
      <c r="B77" s="309" t="s">
        <v>423</v>
      </c>
      <c r="C77" s="310">
        <v>41001</v>
      </c>
      <c r="D77" s="310">
        <v>38700</v>
      </c>
      <c r="E77" s="310">
        <v>0</v>
      </c>
      <c r="F77" s="310">
        <v>0</v>
      </c>
      <c r="G77" s="310">
        <v>0</v>
      </c>
    </row>
    <row r="78" spans="1:7" ht="15.75" customHeight="1">
      <c r="A78" s="308" t="s">
        <v>417</v>
      </c>
      <c r="B78" s="309" t="s">
        <v>418</v>
      </c>
      <c r="C78" s="310">
        <v>0</v>
      </c>
      <c r="D78" s="310">
        <v>0</v>
      </c>
      <c r="E78" s="310">
        <v>0</v>
      </c>
      <c r="F78" s="310">
        <v>0</v>
      </c>
      <c r="G78" s="310">
        <v>0</v>
      </c>
    </row>
    <row r="79" spans="1:7" ht="15.75" customHeight="1">
      <c r="A79" s="308" t="s">
        <v>417</v>
      </c>
      <c r="B79" s="309" t="s">
        <v>419</v>
      </c>
      <c r="C79" s="310">
        <v>41001</v>
      </c>
      <c r="D79" s="310">
        <v>38700</v>
      </c>
      <c r="E79" s="310">
        <v>0</v>
      </c>
      <c r="F79" s="310">
        <v>0</v>
      </c>
      <c r="G79" s="310">
        <v>0</v>
      </c>
    </row>
    <row r="80" spans="1:7" ht="15.75" customHeight="1">
      <c r="A80" s="308" t="s">
        <v>417</v>
      </c>
      <c r="B80" s="309" t="s">
        <v>424</v>
      </c>
      <c r="C80" s="310">
        <v>211187260.57999998</v>
      </c>
      <c r="D80" s="310">
        <v>256231099</v>
      </c>
      <c r="E80" s="310">
        <v>235716200</v>
      </c>
      <c r="F80" s="310">
        <v>258761600</v>
      </c>
      <c r="G80" s="310">
        <v>283345300</v>
      </c>
    </row>
    <row r="81" spans="1:7" ht="15.75" customHeight="1">
      <c r="A81" s="308" t="s">
        <v>417</v>
      </c>
      <c r="B81" s="309" t="s">
        <v>418</v>
      </c>
      <c r="C81" s="310">
        <v>169853343.19999999</v>
      </c>
      <c r="D81" s="310">
        <v>216881769</v>
      </c>
      <c r="E81" s="310">
        <v>225719900</v>
      </c>
      <c r="F81" s="310">
        <v>248597700</v>
      </c>
      <c r="G81" s="310">
        <v>269988300</v>
      </c>
    </row>
    <row r="82" spans="1:7" ht="15.75" customHeight="1">
      <c r="A82" s="308" t="s">
        <v>417</v>
      </c>
      <c r="B82" s="309" t="s">
        <v>419</v>
      </c>
      <c r="C82" s="310">
        <v>41333917.380000003</v>
      </c>
      <c r="D82" s="310">
        <v>39349330</v>
      </c>
      <c r="E82" s="310">
        <v>9996300</v>
      </c>
      <c r="F82" s="310">
        <v>10163900</v>
      </c>
      <c r="G82" s="310">
        <v>13357000</v>
      </c>
    </row>
    <row r="83" spans="1:7" ht="15.75" customHeight="1">
      <c r="A83" s="414" t="s">
        <v>425</v>
      </c>
      <c r="B83" s="415"/>
      <c r="C83" s="415"/>
      <c r="D83" s="415"/>
      <c r="E83" s="415"/>
      <c r="F83" s="415"/>
      <c r="G83" s="416"/>
    </row>
    <row r="84" spans="1:7" ht="15.75" customHeight="1">
      <c r="A84" s="308" t="s">
        <v>415</v>
      </c>
      <c r="B84" s="309" t="s">
        <v>426</v>
      </c>
      <c r="C84" s="310">
        <v>186149283</v>
      </c>
      <c r="D84" s="310">
        <v>247962187</v>
      </c>
      <c r="E84" s="310">
        <v>235536200</v>
      </c>
      <c r="F84" s="310">
        <v>258563600</v>
      </c>
      <c r="G84" s="310">
        <v>283129300</v>
      </c>
    </row>
    <row r="85" spans="1:7" ht="15.75" customHeight="1">
      <c r="A85" s="308" t="s">
        <v>417</v>
      </c>
      <c r="B85" s="309" t="s">
        <v>418</v>
      </c>
      <c r="C85" s="310">
        <v>153464910</v>
      </c>
      <c r="D85" s="310">
        <v>208651557</v>
      </c>
      <c r="E85" s="310">
        <v>225539900</v>
      </c>
      <c r="F85" s="310">
        <v>248399700</v>
      </c>
      <c r="G85" s="310">
        <v>269772300</v>
      </c>
    </row>
    <row r="86" spans="1:7" ht="15.75" customHeight="1">
      <c r="A86" s="308" t="s">
        <v>417</v>
      </c>
      <c r="B86" s="309" t="s">
        <v>419</v>
      </c>
      <c r="C86" s="310">
        <v>32684373</v>
      </c>
      <c r="D86" s="310">
        <v>39310630</v>
      </c>
      <c r="E86" s="310">
        <v>9996300</v>
      </c>
      <c r="F86" s="310">
        <v>10163900</v>
      </c>
      <c r="G86" s="310">
        <v>13357000</v>
      </c>
    </row>
    <row r="87" spans="1:7" ht="15.75" customHeight="1">
      <c r="A87" s="308" t="s">
        <v>420</v>
      </c>
      <c r="B87" s="309" t="s">
        <v>427</v>
      </c>
      <c r="C87" s="310">
        <v>86001</v>
      </c>
      <c r="D87" s="310">
        <v>200700</v>
      </c>
      <c r="E87" s="310">
        <v>180000</v>
      </c>
      <c r="F87" s="310">
        <v>198000</v>
      </c>
      <c r="G87" s="310">
        <v>216000</v>
      </c>
    </row>
    <row r="88" spans="1:7" ht="15.75" customHeight="1">
      <c r="A88" s="308" t="s">
        <v>417</v>
      </c>
      <c r="B88" s="309" t="s">
        <v>418</v>
      </c>
      <c r="C88" s="310">
        <v>45000</v>
      </c>
      <c r="D88" s="310">
        <v>162000</v>
      </c>
      <c r="E88" s="310">
        <v>180000</v>
      </c>
      <c r="F88" s="310">
        <v>198000</v>
      </c>
      <c r="G88" s="310">
        <v>216000</v>
      </c>
    </row>
    <row r="89" spans="1:7" ht="15.75" customHeight="1">
      <c r="A89" s="308" t="s">
        <v>417</v>
      </c>
      <c r="B89" s="309" t="s">
        <v>419</v>
      </c>
      <c r="C89" s="310">
        <v>41001</v>
      </c>
      <c r="D89" s="310">
        <v>38700</v>
      </c>
      <c r="E89" s="310">
        <v>0</v>
      </c>
      <c r="F89" s="310">
        <v>0</v>
      </c>
      <c r="G89" s="310">
        <v>0</v>
      </c>
    </row>
    <row r="90" spans="1:7" ht="15.75" customHeight="1">
      <c r="A90" s="308" t="s">
        <v>417</v>
      </c>
      <c r="B90" s="309" t="s">
        <v>428</v>
      </c>
      <c r="C90" s="310">
        <v>186235284</v>
      </c>
      <c r="D90" s="310">
        <v>248162887</v>
      </c>
      <c r="E90" s="310">
        <v>235716200</v>
      </c>
      <c r="F90" s="310">
        <v>258761600</v>
      </c>
      <c r="G90" s="310">
        <v>283345300</v>
      </c>
    </row>
    <row r="91" spans="1:7" ht="15.75" customHeight="1">
      <c r="A91" s="308" t="s">
        <v>417</v>
      </c>
      <c r="B91" s="309" t="s">
        <v>418</v>
      </c>
      <c r="C91" s="310">
        <v>153509910</v>
      </c>
      <c r="D91" s="310">
        <v>208813557</v>
      </c>
      <c r="E91" s="310">
        <v>225719900</v>
      </c>
      <c r="F91" s="310">
        <v>248597700</v>
      </c>
      <c r="G91" s="310">
        <v>269988300</v>
      </c>
    </row>
    <row r="92" spans="1:7" ht="15.75" customHeight="1">
      <c r="A92" s="308" t="s">
        <v>417</v>
      </c>
      <c r="B92" s="309" t="s">
        <v>419</v>
      </c>
      <c r="C92" s="310">
        <v>32725374</v>
      </c>
      <c r="D92" s="310">
        <v>39349330</v>
      </c>
      <c r="E92" s="310">
        <v>9996300</v>
      </c>
      <c r="F92" s="310">
        <v>10163900</v>
      </c>
      <c r="G92" s="310">
        <v>13357000</v>
      </c>
    </row>
    <row r="93" spans="1:7" ht="15.75" customHeight="1"/>
    <row r="94" spans="1:7" ht="15.75" customHeight="1"/>
    <row r="95" spans="1:7" ht="15.75" customHeight="1"/>
    <row r="96" spans="1:7"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8">
    <mergeCell ref="A70:G70"/>
    <mergeCell ref="A83:G83"/>
    <mergeCell ref="A2:A3"/>
    <mergeCell ref="B2:B3"/>
    <mergeCell ref="C2:C3"/>
    <mergeCell ref="A63:G63"/>
    <mergeCell ref="A67:A68"/>
    <mergeCell ref="B67:B68"/>
  </mergeCells>
  <phoneticPr fontId="0" type="noConversion"/>
  <conditionalFormatting sqref="C21">
    <cfRule type="notContainsBlanks" dxfId="15" priority="15">
      <formula>LEN(TRIM(C21))&gt;0</formula>
    </cfRule>
  </conditionalFormatting>
  <conditionalFormatting sqref="C6:C17">
    <cfRule type="notContainsBlanks" dxfId="14" priority="16">
      <formula>LEN(TRIM(C6))&gt;0</formula>
    </cfRule>
  </conditionalFormatting>
  <conditionalFormatting sqref="A70:A92">
    <cfRule type="expression" dxfId="13" priority="1" stopIfTrue="1">
      <formula>#REF!=1</formula>
    </cfRule>
    <cfRule type="expression" dxfId="12" priority="2" stopIfTrue="1">
      <formula>#REF!=2</formula>
    </cfRule>
  </conditionalFormatting>
  <conditionalFormatting sqref="B71:B82 B84:B92">
    <cfRule type="expression" dxfId="11" priority="3" stopIfTrue="1">
      <formula>#REF!=1</formula>
    </cfRule>
    <cfRule type="expression" dxfId="10" priority="4" stopIfTrue="1">
      <formula>#REF!=2</formula>
    </cfRule>
  </conditionalFormatting>
  <conditionalFormatting sqref="C71:C82 C84:C92">
    <cfRule type="expression" dxfId="9" priority="5" stopIfTrue="1">
      <formula>#REF!=1</formula>
    </cfRule>
    <cfRule type="expression" dxfId="8" priority="6" stopIfTrue="1">
      <formula>#REF!=2</formula>
    </cfRule>
  </conditionalFormatting>
  <conditionalFormatting sqref="D71:D82 D84:D92">
    <cfRule type="expression" dxfId="7" priority="7" stopIfTrue="1">
      <formula>#REF!=1</formula>
    </cfRule>
    <cfRule type="expression" dxfId="6" priority="8" stopIfTrue="1">
      <formula>#REF!=2</formula>
    </cfRule>
  </conditionalFormatting>
  <conditionalFormatting sqref="E71:E82 E84:E92">
    <cfRule type="expression" dxfId="5" priority="9" stopIfTrue="1">
      <formula>#REF!=1</formula>
    </cfRule>
    <cfRule type="expression" dxfId="4" priority="10" stopIfTrue="1">
      <formula>#REF!=2</formula>
    </cfRule>
  </conditionalFormatting>
  <conditionalFormatting sqref="F71:F82 F84:F92">
    <cfRule type="expression" dxfId="3" priority="11" stopIfTrue="1">
      <formula>#REF!=1</formula>
    </cfRule>
    <cfRule type="expression" dxfId="2" priority="12" stopIfTrue="1">
      <formula>#REF!=2</formula>
    </cfRule>
  </conditionalFormatting>
  <conditionalFormatting sqref="G71:G82 G84:G92">
    <cfRule type="expression" dxfId="1" priority="13" stopIfTrue="1">
      <formula>#REF!=1</formula>
    </cfRule>
    <cfRule type="expression" dxfId="0" priority="14" stopIfTrue="1">
      <formula>#REF!=2</formula>
    </cfRule>
  </conditionalFormatting>
  <pageMargins left="0.7" right="0.7" top="0.75" bottom="0.75" header="0" footer="0"/>
  <pageSetup paperSize="9" scale="79"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1000"/>
  <sheetViews>
    <sheetView workbookViewId="0">
      <selection activeCell="E2" sqref="E2"/>
    </sheetView>
  </sheetViews>
  <sheetFormatPr defaultColWidth="12.625" defaultRowHeight="15" customHeight="1"/>
  <cols>
    <col min="1" max="1" width="73" customWidth="1"/>
    <col min="2" max="26" width="7.625" customWidth="1"/>
  </cols>
  <sheetData>
    <row r="1" spans="1:2">
      <c r="A1" s="17" t="s">
        <v>505</v>
      </c>
    </row>
    <row r="2" spans="1:2">
      <c r="A2" s="18" t="s">
        <v>506</v>
      </c>
      <c r="B2" s="19" t="s">
        <v>507</v>
      </c>
    </row>
    <row r="3" spans="1:2">
      <c r="A3" s="20" t="s">
        <v>508</v>
      </c>
      <c r="B3" s="21">
        <v>27</v>
      </c>
    </row>
    <row r="4" spans="1:2">
      <c r="A4" s="20" t="s">
        <v>509</v>
      </c>
      <c r="B4" s="21">
        <v>3</v>
      </c>
    </row>
    <row r="5" spans="1:2">
      <c r="A5" s="20" t="s">
        <v>510</v>
      </c>
      <c r="B5" s="21">
        <v>14</v>
      </c>
    </row>
    <row r="6" spans="1:2">
      <c r="A6" s="20" t="s">
        <v>511</v>
      </c>
      <c r="B6" s="21">
        <v>1</v>
      </c>
    </row>
    <row r="7" spans="1:2">
      <c r="A7" s="20" t="s">
        <v>512</v>
      </c>
      <c r="B7" s="21">
        <v>7</v>
      </c>
    </row>
    <row r="8" spans="1:2">
      <c r="A8" s="20" t="s">
        <v>513</v>
      </c>
      <c r="B8" s="21"/>
    </row>
    <row r="9" spans="1:2">
      <c r="A9" s="22" t="s">
        <v>514</v>
      </c>
      <c r="B9" s="21">
        <v>18</v>
      </c>
    </row>
    <row r="10" spans="1:2">
      <c r="A10" s="22" t="s">
        <v>515</v>
      </c>
      <c r="B10" s="21">
        <v>3</v>
      </c>
    </row>
    <row r="11" spans="1:2">
      <c r="A11" s="20" t="s">
        <v>516</v>
      </c>
      <c r="B11" s="21">
        <v>103</v>
      </c>
    </row>
    <row r="12" spans="1:2">
      <c r="A12" s="20" t="s">
        <v>517</v>
      </c>
      <c r="B12" s="21">
        <v>0</v>
      </c>
    </row>
    <row r="13" spans="1:2">
      <c r="A13" s="20" t="s">
        <v>518</v>
      </c>
      <c r="B13" s="21">
        <v>1</v>
      </c>
    </row>
    <row r="14" spans="1:2">
      <c r="A14" s="20" t="s">
        <v>519</v>
      </c>
      <c r="B14" s="21"/>
    </row>
    <row r="15" spans="1:2">
      <c r="A15" s="20" t="s">
        <v>520</v>
      </c>
      <c r="B15" s="21">
        <v>20</v>
      </c>
    </row>
    <row r="16" spans="1:2">
      <c r="A16" s="20" t="s">
        <v>521</v>
      </c>
      <c r="B16" s="21">
        <f>B18</f>
        <v>7</v>
      </c>
    </row>
    <row r="17" spans="1:2">
      <c r="A17" s="23" t="s">
        <v>522</v>
      </c>
      <c r="B17" s="21"/>
    </row>
    <row r="18" spans="1:2">
      <c r="A18" s="23" t="s">
        <v>523</v>
      </c>
      <c r="B18" s="21">
        <v>7</v>
      </c>
    </row>
    <row r="19" spans="1:2" ht="14.25">
      <c r="A19" s="446" t="s">
        <v>524</v>
      </c>
      <c r="B19" s="447">
        <v>28</v>
      </c>
    </row>
    <row r="20" spans="1:2" ht="14.25">
      <c r="A20" s="418"/>
      <c r="B20" s="418"/>
    </row>
    <row r="21" spans="1:2" ht="15.75" customHeight="1">
      <c r="A21" s="21"/>
      <c r="B21" s="21">
        <f>SUM(B3:B20)</f>
        <v>239</v>
      </c>
    </row>
    <row r="22" spans="1:2" ht="15.75" customHeight="1"/>
    <row r="23" spans="1:2" ht="15.75" customHeight="1"/>
    <row r="24" spans="1:2" ht="15.75" customHeight="1"/>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9:A20"/>
    <mergeCell ref="B19:B20"/>
  </mergeCells>
  <phoneticPr fontId="0" type="noConversion"/>
  <pageMargins left="0.7" right="0.7" top="0.75" bottom="0.75" header="0" footer="0"/>
  <pageSetup paperSize="9"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6"/>
  <sheetViews>
    <sheetView zoomScale="66" zoomScaleNormal="66" workbookViewId="0">
      <selection activeCell="A18" sqref="A18"/>
    </sheetView>
  </sheetViews>
  <sheetFormatPr defaultColWidth="8.875" defaultRowHeight="14.25"/>
  <cols>
    <col min="1" max="1" width="79" customWidth="1"/>
    <col min="9" max="9" width="28.5" customWidth="1"/>
    <col min="10" max="10" width="19.375" customWidth="1"/>
    <col min="11" max="11" width="17" customWidth="1"/>
  </cols>
  <sheetData>
    <row r="1" spans="1:11">
      <c r="A1" s="47" t="s">
        <v>586</v>
      </c>
      <c r="E1" s="96" t="s">
        <v>826</v>
      </c>
      <c r="H1" s="100" t="s">
        <v>827</v>
      </c>
    </row>
    <row r="2" spans="1:11" ht="28.5">
      <c r="A2" s="448" t="s">
        <v>569</v>
      </c>
      <c r="B2" s="448" t="s">
        <v>570</v>
      </c>
      <c r="C2" s="448" t="s">
        <v>571</v>
      </c>
      <c r="D2" s="45" t="s">
        <v>572</v>
      </c>
      <c r="E2" s="448" t="s">
        <v>571</v>
      </c>
      <c r="H2" s="101" t="s">
        <v>820</v>
      </c>
      <c r="I2" s="101" t="s">
        <v>821</v>
      </c>
      <c r="J2" s="101" t="s">
        <v>822</v>
      </c>
      <c r="K2" s="101" t="s">
        <v>823</v>
      </c>
    </row>
    <row r="3" spans="1:11">
      <c r="A3" s="448"/>
      <c r="B3" s="448"/>
      <c r="C3" s="448"/>
      <c r="D3" s="45" t="s">
        <v>573</v>
      </c>
      <c r="E3" s="448"/>
      <c r="H3" s="98">
        <v>1</v>
      </c>
      <c r="I3" s="98" t="s">
        <v>574</v>
      </c>
      <c r="J3" s="98">
        <v>1537</v>
      </c>
      <c r="K3" s="99">
        <v>0.19839999999999999</v>
      </c>
    </row>
    <row r="4" spans="1:11">
      <c r="A4" s="46" t="s">
        <v>574</v>
      </c>
      <c r="B4" s="46"/>
      <c r="C4" s="46"/>
      <c r="D4" s="46"/>
      <c r="E4" s="46"/>
      <c r="H4" s="98">
        <v>2</v>
      </c>
      <c r="I4" s="98" t="s">
        <v>575</v>
      </c>
      <c r="J4" s="98">
        <v>1968</v>
      </c>
      <c r="K4" s="99">
        <v>0.25409999999999999</v>
      </c>
    </row>
    <row r="5" spans="1:11">
      <c r="A5" s="46" t="s">
        <v>575</v>
      </c>
      <c r="B5" s="46"/>
      <c r="C5" s="46"/>
      <c r="D5" s="46"/>
      <c r="E5" s="46"/>
      <c r="H5" s="98">
        <v>3</v>
      </c>
      <c r="I5" s="98" t="s">
        <v>576</v>
      </c>
      <c r="J5" s="98">
        <v>61</v>
      </c>
      <c r="K5" s="99">
        <v>7.9000000000000008E-3</v>
      </c>
    </row>
    <row r="6" spans="1:11">
      <c r="A6" s="46" t="s">
        <v>576</v>
      </c>
      <c r="B6" s="46"/>
      <c r="C6" s="46"/>
      <c r="D6" s="46"/>
      <c r="E6" s="46"/>
      <c r="H6" s="98">
        <v>4</v>
      </c>
      <c r="I6" s="98" t="s">
        <v>824</v>
      </c>
      <c r="J6" s="98">
        <v>1222</v>
      </c>
      <c r="K6" s="99">
        <v>0.1578</v>
      </c>
    </row>
    <row r="7" spans="1:11">
      <c r="A7" s="46" t="s">
        <v>577</v>
      </c>
      <c r="B7" s="46"/>
      <c r="C7" s="46"/>
      <c r="D7" s="46"/>
      <c r="E7" s="46"/>
      <c r="H7" s="98">
        <v>5</v>
      </c>
      <c r="I7" s="98" t="s">
        <v>578</v>
      </c>
      <c r="J7" s="98">
        <v>70</v>
      </c>
      <c r="K7" s="99">
        <v>9.1000000000000004E-3</v>
      </c>
    </row>
    <row r="8" spans="1:11">
      <c r="A8" s="46" t="s">
        <v>578</v>
      </c>
      <c r="B8" s="46"/>
      <c r="C8" s="46"/>
      <c r="D8" s="46"/>
      <c r="E8" s="46"/>
      <c r="H8" s="98">
        <v>6</v>
      </c>
      <c r="I8" s="98" t="s">
        <v>579</v>
      </c>
      <c r="J8" s="98">
        <v>87</v>
      </c>
      <c r="K8" s="99">
        <v>1.1299999999999999E-2</v>
      </c>
    </row>
    <row r="9" spans="1:11">
      <c r="A9" s="46" t="s">
        <v>579</v>
      </c>
      <c r="B9" s="46"/>
      <c r="C9" s="46"/>
      <c r="D9" s="46"/>
      <c r="E9" s="46"/>
      <c r="H9" s="98">
        <v>7</v>
      </c>
      <c r="I9" s="98" t="s">
        <v>580</v>
      </c>
      <c r="J9" s="98">
        <v>47</v>
      </c>
      <c r="K9" s="99">
        <v>6.0000000000000001E-3</v>
      </c>
    </row>
    <row r="10" spans="1:11">
      <c r="A10" s="46" t="s">
        <v>580</v>
      </c>
      <c r="B10" s="46"/>
      <c r="C10" s="46"/>
      <c r="D10" s="46"/>
      <c r="E10" s="46"/>
      <c r="H10" s="98">
        <v>8</v>
      </c>
      <c r="I10" s="98" t="s">
        <v>581</v>
      </c>
      <c r="J10" s="98">
        <v>15</v>
      </c>
      <c r="K10" s="99">
        <v>2E-3</v>
      </c>
    </row>
    <row r="11" spans="1:11">
      <c r="A11" s="46" t="s">
        <v>581</v>
      </c>
      <c r="B11" s="46"/>
      <c r="C11" s="46"/>
      <c r="D11" s="46"/>
      <c r="E11" s="46"/>
      <c r="H11" s="98">
        <v>9</v>
      </c>
      <c r="I11" s="98" t="s">
        <v>582</v>
      </c>
      <c r="J11" s="98">
        <v>390</v>
      </c>
      <c r="K11" s="99">
        <v>5.0299999999999997E-2</v>
      </c>
    </row>
    <row r="12" spans="1:11">
      <c r="A12" s="46" t="s">
        <v>582</v>
      </c>
      <c r="B12" s="46"/>
      <c r="C12" s="46"/>
      <c r="D12" s="46"/>
      <c r="E12" s="46"/>
      <c r="H12" s="98">
        <v>10</v>
      </c>
      <c r="I12" s="98" t="s">
        <v>481</v>
      </c>
      <c r="J12" s="98">
        <v>1134</v>
      </c>
      <c r="K12" s="99">
        <v>0.1464</v>
      </c>
    </row>
    <row r="13" spans="1:11">
      <c r="A13" s="46" t="s">
        <v>481</v>
      </c>
      <c r="B13" s="46"/>
      <c r="C13" s="46"/>
      <c r="D13" s="46"/>
      <c r="E13" s="46"/>
      <c r="H13" s="98">
        <v>11</v>
      </c>
      <c r="I13" s="98" t="s">
        <v>583</v>
      </c>
      <c r="J13" s="98">
        <v>978</v>
      </c>
      <c r="K13" s="99">
        <v>0.12620000000000001</v>
      </c>
    </row>
    <row r="14" spans="1:11">
      <c r="A14" s="46" t="s">
        <v>583</v>
      </c>
      <c r="B14" s="46"/>
      <c r="C14" s="46"/>
      <c r="D14" s="46"/>
      <c r="E14" s="46"/>
      <c r="H14" s="98">
        <v>12</v>
      </c>
      <c r="I14" s="98" t="s">
        <v>584</v>
      </c>
      <c r="J14" s="98">
        <v>70</v>
      </c>
      <c r="K14" s="99">
        <v>9.1000000000000004E-3</v>
      </c>
    </row>
    <row r="15" spans="1:11">
      <c r="A15" s="46" t="s">
        <v>584</v>
      </c>
      <c r="B15" s="46"/>
      <c r="C15" s="46"/>
      <c r="D15" s="46"/>
      <c r="E15" s="46"/>
      <c r="H15" s="98">
        <v>13</v>
      </c>
      <c r="I15" s="98" t="s">
        <v>825</v>
      </c>
      <c r="J15" s="98">
        <v>166</v>
      </c>
      <c r="K15" s="99">
        <v>2.1399999999999999E-2</v>
      </c>
    </row>
    <row r="16" spans="1:11">
      <c r="A16" s="46" t="s">
        <v>585</v>
      </c>
      <c r="B16" s="46"/>
      <c r="C16" s="46"/>
      <c r="D16" s="46"/>
      <c r="E16" s="46"/>
    </row>
  </sheetData>
  <mergeCells count="4">
    <mergeCell ref="A2:A3"/>
    <mergeCell ref="B2:B3"/>
    <mergeCell ref="C2:C3"/>
    <mergeCell ref="E2:E3"/>
  </mergeCells>
  <phoneticPr fontId="0" type="noConversion"/>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4"/>
  <sheetViews>
    <sheetView workbookViewId="0">
      <selection activeCell="A23" sqref="A23"/>
    </sheetView>
  </sheetViews>
  <sheetFormatPr defaultColWidth="8.875" defaultRowHeight="14.25"/>
  <cols>
    <col min="1" max="1" width="117.5" customWidth="1"/>
  </cols>
  <sheetData>
    <row r="1" spans="1:5" ht="15">
      <c r="A1" s="49" t="s">
        <v>603</v>
      </c>
      <c r="E1" s="96" t="s">
        <v>819</v>
      </c>
    </row>
    <row r="2" spans="1:5">
      <c r="A2" s="449" t="s">
        <v>569</v>
      </c>
      <c r="B2" s="45">
        <v>2018</v>
      </c>
      <c r="C2" s="45">
        <v>2019</v>
      </c>
      <c r="D2" s="450">
        <v>2020</v>
      </c>
    </row>
    <row r="3" spans="1:5" ht="42.75">
      <c r="A3" s="449"/>
      <c r="B3" s="45" t="s">
        <v>587</v>
      </c>
      <c r="C3" s="45" t="s">
        <v>587</v>
      </c>
      <c r="D3" s="450"/>
    </row>
    <row r="4" spans="1:5">
      <c r="A4" s="46" t="s">
        <v>588</v>
      </c>
      <c r="B4" s="46"/>
      <c r="C4" s="46"/>
      <c r="D4" s="46"/>
    </row>
    <row r="5" spans="1:5">
      <c r="A5" s="46" t="s">
        <v>589</v>
      </c>
      <c r="B5" s="46"/>
      <c r="C5" s="46"/>
      <c r="D5" s="46"/>
    </row>
    <row r="6" spans="1:5">
      <c r="A6" s="46" t="s">
        <v>590</v>
      </c>
      <c r="B6" s="46"/>
      <c r="C6" s="46"/>
      <c r="D6" s="46"/>
    </row>
    <row r="7" spans="1:5">
      <c r="A7" s="46" t="s">
        <v>591</v>
      </c>
      <c r="B7" s="46"/>
      <c r="C7" s="46"/>
      <c r="D7" s="46"/>
    </row>
    <row r="8" spans="1:5">
      <c r="A8" s="46" t="s">
        <v>592</v>
      </c>
      <c r="B8" s="46"/>
      <c r="C8" s="46"/>
      <c r="D8" s="46"/>
    </row>
    <row r="9" spans="1:5">
      <c r="A9" s="46" t="s">
        <v>576</v>
      </c>
      <c r="B9" s="46"/>
      <c r="C9" s="46"/>
      <c r="D9" s="46"/>
    </row>
    <row r="10" spans="1:5">
      <c r="A10" s="46" t="s">
        <v>593</v>
      </c>
      <c r="B10" s="46"/>
      <c r="C10" s="46"/>
      <c r="D10" s="46"/>
    </row>
    <row r="11" spans="1:5">
      <c r="A11" s="46" t="s">
        <v>578</v>
      </c>
      <c r="B11" s="46"/>
      <c r="C11" s="46"/>
      <c r="D11" s="46"/>
    </row>
    <row r="12" spans="1:5">
      <c r="A12" s="46" t="s">
        <v>594</v>
      </c>
      <c r="B12" s="46"/>
      <c r="C12" s="46"/>
      <c r="D12" s="46"/>
    </row>
    <row r="13" spans="1:5">
      <c r="A13" s="48" t="s">
        <v>595</v>
      </c>
      <c r="B13" s="46"/>
      <c r="C13" s="46"/>
      <c r="D13" s="46"/>
    </row>
    <row r="14" spans="1:5">
      <c r="A14" s="48" t="s">
        <v>596</v>
      </c>
      <c r="B14" s="46"/>
      <c r="C14" s="46"/>
      <c r="D14" s="46"/>
    </row>
    <row r="15" spans="1:5">
      <c r="A15" s="46" t="s">
        <v>580</v>
      </c>
      <c r="B15" s="46"/>
      <c r="C15" s="46"/>
      <c r="D15" s="46"/>
    </row>
    <row r="16" spans="1:5">
      <c r="A16" s="46" t="s">
        <v>597</v>
      </c>
      <c r="B16" s="46"/>
      <c r="C16" s="46"/>
      <c r="D16" s="46"/>
    </row>
    <row r="17" spans="1:4">
      <c r="A17" s="48" t="s">
        <v>598</v>
      </c>
      <c r="B17" s="46"/>
      <c r="C17" s="46"/>
      <c r="D17" s="46"/>
    </row>
    <row r="18" spans="1:4">
      <c r="A18" s="48" t="s">
        <v>599</v>
      </c>
      <c r="B18" s="46"/>
      <c r="C18" s="46"/>
      <c r="D18" s="46"/>
    </row>
    <row r="19" spans="1:4">
      <c r="A19" s="48" t="s">
        <v>600</v>
      </c>
      <c r="B19" s="46"/>
      <c r="C19" s="46"/>
      <c r="D19" s="46"/>
    </row>
    <row r="20" spans="1:4">
      <c r="A20" s="46" t="s">
        <v>481</v>
      </c>
      <c r="B20" s="46"/>
      <c r="C20" s="46"/>
      <c r="D20" s="46"/>
    </row>
    <row r="21" spans="1:4">
      <c r="A21" s="46" t="s">
        <v>583</v>
      </c>
      <c r="B21" s="46"/>
      <c r="C21" s="46"/>
      <c r="D21" s="46"/>
    </row>
    <row r="22" spans="1:4">
      <c r="A22" s="48" t="s">
        <v>601</v>
      </c>
      <c r="B22" s="46"/>
      <c r="C22" s="46"/>
      <c r="D22" s="46"/>
    </row>
    <row r="23" spans="1:4">
      <c r="A23" s="46" t="s">
        <v>584</v>
      </c>
      <c r="B23" s="46"/>
      <c r="C23" s="46"/>
      <c r="D23" s="46"/>
    </row>
    <row r="24" spans="1:4">
      <c r="A24" s="48" t="s">
        <v>602</v>
      </c>
      <c r="B24" s="46"/>
      <c r="C24" s="46"/>
      <c r="D24" s="46"/>
    </row>
  </sheetData>
  <mergeCells count="2">
    <mergeCell ref="A2:A3"/>
    <mergeCell ref="D2:D3"/>
  </mergeCells>
  <phoneticPr fontId="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008"/>
  <sheetViews>
    <sheetView workbookViewId="0">
      <selection activeCell="G5" sqref="G5"/>
    </sheetView>
  </sheetViews>
  <sheetFormatPr defaultColWidth="12.625" defaultRowHeight="15" customHeight="1"/>
  <cols>
    <col min="1" max="1" width="4.5" customWidth="1"/>
    <col min="2" max="2" width="67.875" customWidth="1"/>
    <col min="3" max="4" width="7.625" customWidth="1"/>
    <col min="5" max="5" width="15.375" customWidth="1"/>
    <col min="6" max="26" width="7.625" customWidth="1"/>
  </cols>
  <sheetData>
    <row r="1" spans="1:5">
      <c r="A1" s="24" t="s">
        <v>525</v>
      </c>
      <c r="B1" s="24"/>
    </row>
    <row r="2" spans="1:5" ht="38.25">
      <c r="A2" s="14" t="s">
        <v>466</v>
      </c>
      <c r="B2" s="14" t="s">
        <v>526</v>
      </c>
      <c r="C2" s="14" t="s">
        <v>527</v>
      </c>
      <c r="D2" s="14" t="s">
        <v>399</v>
      </c>
      <c r="E2" s="14" t="s">
        <v>528</v>
      </c>
    </row>
    <row r="3" spans="1:5" ht="14.25">
      <c r="A3" s="451" t="s">
        <v>529</v>
      </c>
      <c r="B3" s="452"/>
      <c r="C3" s="452"/>
      <c r="D3" s="452"/>
      <c r="E3" s="453"/>
    </row>
    <row r="4" spans="1:5" ht="28.5">
      <c r="A4" s="25"/>
      <c r="B4" s="26" t="s">
        <v>1187</v>
      </c>
      <c r="C4" s="3">
        <v>2018</v>
      </c>
      <c r="D4" s="27">
        <v>203</v>
      </c>
      <c r="E4" s="3"/>
    </row>
    <row r="5" spans="1:5" ht="71.25">
      <c r="A5" s="28"/>
      <c r="B5" s="203" t="s">
        <v>1188</v>
      </c>
      <c r="C5" s="29">
        <v>2018</v>
      </c>
      <c r="D5" s="30">
        <v>1000</v>
      </c>
      <c r="E5" s="29"/>
    </row>
    <row r="6" spans="1:5" ht="28.5">
      <c r="A6" s="28"/>
      <c r="B6" s="31" t="s">
        <v>1189</v>
      </c>
      <c r="C6" s="29">
        <v>2018</v>
      </c>
      <c r="D6" s="30">
        <v>328.59100000000001</v>
      </c>
      <c r="E6" s="29"/>
    </row>
    <row r="7" spans="1:5" ht="42.75">
      <c r="A7" s="28"/>
      <c r="B7" s="204" t="s">
        <v>1190</v>
      </c>
      <c r="C7" s="29">
        <v>2018</v>
      </c>
      <c r="D7" s="30">
        <v>1273</v>
      </c>
      <c r="E7" s="29"/>
    </row>
    <row r="8" spans="1:5" ht="14.25">
      <c r="A8" s="29"/>
      <c r="B8" s="31" t="s">
        <v>1191</v>
      </c>
      <c r="C8" s="29">
        <v>2018</v>
      </c>
      <c r="D8" s="30">
        <v>171.40899999999999</v>
      </c>
      <c r="E8" s="29"/>
    </row>
    <row r="9" spans="1:5" ht="45">
      <c r="A9" s="29"/>
      <c r="B9" s="205" t="s">
        <v>1192</v>
      </c>
      <c r="C9" s="29">
        <v>2019</v>
      </c>
      <c r="D9" s="29">
        <v>21</v>
      </c>
      <c r="E9" s="29"/>
    </row>
    <row r="10" spans="1:5">
      <c r="A10" s="29"/>
      <c r="B10" s="206" t="s">
        <v>1193</v>
      </c>
      <c r="C10" s="29">
        <v>2019</v>
      </c>
      <c r="D10" s="29">
        <v>58</v>
      </c>
      <c r="E10" s="29"/>
    </row>
    <row r="11" spans="1:5">
      <c r="A11" s="29"/>
      <c r="B11" s="206" t="s">
        <v>1194</v>
      </c>
      <c r="C11" s="29">
        <v>2020</v>
      </c>
      <c r="D11" s="29">
        <v>1500</v>
      </c>
      <c r="E11" s="29"/>
    </row>
    <row r="12" spans="1:5">
      <c r="A12" s="290"/>
      <c r="B12" s="291"/>
      <c r="C12" s="292"/>
      <c r="D12" s="294">
        <f>SUM(D4:D11)</f>
        <v>4555</v>
      </c>
      <c r="E12" s="293"/>
    </row>
    <row r="13" spans="1:5">
      <c r="A13" s="290"/>
      <c r="B13" s="291"/>
      <c r="C13" s="292"/>
      <c r="D13" s="292"/>
      <c r="E13" s="293"/>
    </row>
    <row r="14" spans="1:5">
      <c r="A14" s="290"/>
      <c r="B14" s="291"/>
      <c r="C14" s="292"/>
      <c r="D14" s="292"/>
      <c r="E14" s="293"/>
    </row>
    <row r="15" spans="1:5" ht="14.25">
      <c r="A15" s="454" t="s">
        <v>530</v>
      </c>
      <c r="B15" s="452"/>
      <c r="C15" s="452"/>
      <c r="D15" s="452"/>
      <c r="E15" s="453"/>
    </row>
    <row r="16" spans="1:5" ht="71.25">
      <c r="A16" s="29"/>
      <c r="B16" s="203" t="s">
        <v>1195</v>
      </c>
      <c r="C16" s="29">
        <v>2019</v>
      </c>
      <c r="D16" s="29">
        <v>18000</v>
      </c>
      <c r="E16" s="29"/>
    </row>
    <row r="17" spans="1:12" ht="71.25">
      <c r="A17" s="29"/>
      <c r="B17" s="203" t="s">
        <v>1196</v>
      </c>
      <c r="C17" s="29">
        <v>2020</v>
      </c>
      <c r="D17" s="29">
        <v>16379.466</v>
      </c>
      <c r="E17" s="29"/>
    </row>
    <row r="18" spans="1:12" ht="38.25">
      <c r="A18" s="3"/>
      <c r="B18" s="207" t="s">
        <v>1197</v>
      </c>
      <c r="C18" s="3">
        <v>2020</v>
      </c>
      <c r="D18" s="3">
        <v>4500</v>
      </c>
      <c r="E18" s="3"/>
    </row>
    <row r="19" spans="1:12">
      <c r="D19" s="295">
        <f>SUM(D16:D18)</f>
        <v>38879.466</v>
      </c>
      <c r="L19" s="32"/>
    </row>
    <row r="29" spans="1:12" ht="15.75" customHeight="1"/>
    <row r="30" spans="1:12" ht="15.75" customHeight="1"/>
    <row r="31" spans="1:12" ht="15.75" customHeight="1"/>
    <row r="32" spans="1: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2">
    <mergeCell ref="A3:E3"/>
    <mergeCell ref="A15:E15"/>
  </mergeCells>
  <phoneticPr fontId="0" type="noConversion"/>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002"/>
  <sheetViews>
    <sheetView workbookViewId="0">
      <selection activeCell="N9" sqref="N9"/>
    </sheetView>
  </sheetViews>
  <sheetFormatPr defaultColWidth="12.625" defaultRowHeight="15" customHeight="1"/>
  <cols>
    <col min="1" max="1" width="37.625" customWidth="1"/>
    <col min="2" max="2" width="20.5" customWidth="1"/>
    <col min="3" max="3" width="10.125" customWidth="1"/>
    <col min="4" max="4" width="17.625" customWidth="1"/>
    <col min="5" max="5" width="16" customWidth="1"/>
    <col min="6" max="26" width="7.625" customWidth="1"/>
  </cols>
  <sheetData>
    <row r="1" spans="1:10" ht="66" customHeight="1">
      <c r="A1" s="455" t="s">
        <v>531</v>
      </c>
      <c r="B1" s="456"/>
      <c r="C1" s="456"/>
      <c r="D1" s="456"/>
      <c r="E1" s="456"/>
    </row>
    <row r="2" spans="1:10" ht="38.25">
      <c r="A2" s="33" t="s">
        <v>532</v>
      </c>
      <c r="B2" s="33" t="s">
        <v>526</v>
      </c>
      <c r="C2" s="33" t="s">
        <v>527</v>
      </c>
      <c r="D2" s="33" t="s">
        <v>399</v>
      </c>
      <c r="E2" s="33" t="s">
        <v>533</v>
      </c>
    </row>
    <row r="3" spans="1:10" ht="60.75" customHeight="1">
      <c r="A3" s="457" t="s">
        <v>534</v>
      </c>
      <c r="B3" s="208" t="s">
        <v>1198</v>
      </c>
      <c r="C3" s="3">
        <v>2020</v>
      </c>
      <c r="D3" s="34">
        <v>4500</v>
      </c>
      <c r="E3" s="3"/>
    </row>
    <row r="4" spans="1:10" ht="48.75">
      <c r="A4" s="458"/>
      <c r="B4" s="209" t="s">
        <v>1199</v>
      </c>
      <c r="C4" s="3">
        <v>2019</v>
      </c>
      <c r="D4" s="34">
        <v>4419.45</v>
      </c>
      <c r="E4" s="3"/>
    </row>
    <row r="5" spans="1:10" ht="108">
      <c r="A5" s="458"/>
      <c r="B5" s="35" t="s">
        <v>1200</v>
      </c>
      <c r="C5" s="3">
        <v>2019</v>
      </c>
      <c r="D5" s="34">
        <v>1440</v>
      </c>
      <c r="E5" s="3"/>
    </row>
    <row r="6" spans="1:10" ht="60.75">
      <c r="A6" s="458"/>
      <c r="B6" s="35" t="s">
        <v>1201</v>
      </c>
      <c r="C6" s="3">
        <v>2019</v>
      </c>
      <c r="D6" s="34">
        <v>2958.7</v>
      </c>
      <c r="E6" s="3"/>
      <c r="J6" s="32"/>
    </row>
    <row r="7" spans="1:10" ht="84.75" customHeight="1">
      <c r="A7" s="418"/>
      <c r="B7" s="210" t="s">
        <v>169</v>
      </c>
      <c r="C7" s="3">
        <v>2018</v>
      </c>
      <c r="D7" s="34">
        <v>14578</v>
      </c>
      <c r="E7" s="3"/>
    </row>
    <row r="8" spans="1:10" ht="84.75" customHeight="1">
      <c r="A8" s="269"/>
      <c r="B8" s="296"/>
      <c r="C8" s="3"/>
      <c r="D8" s="297">
        <f>SUM(D3:D7)</f>
        <v>27896.15</v>
      </c>
      <c r="E8" s="3"/>
    </row>
    <row r="9" spans="1:10" ht="72">
      <c r="A9" s="457" t="s">
        <v>535</v>
      </c>
      <c r="B9" s="36" t="s">
        <v>536</v>
      </c>
      <c r="C9" s="3">
        <v>2020</v>
      </c>
      <c r="D9" s="3">
        <v>1082</v>
      </c>
      <c r="E9" s="3"/>
    </row>
    <row r="10" spans="1:10" ht="14.25">
      <c r="A10" s="458"/>
      <c r="B10" s="3"/>
      <c r="C10" s="3"/>
      <c r="D10" s="3"/>
      <c r="E10" s="3"/>
    </row>
    <row r="11" spans="1:10" ht="14.25">
      <c r="A11" s="458"/>
      <c r="B11" s="3"/>
      <c r="C11" s="3"/>
      <c r="D11" s="3"/>
      <c r="E11" s="3"/>
    </row>
    <row r="12" spans="1:10" ht="14.25">
      <c r="A12" s="458"/>
      <c r="B12" s="3"/>
      <c r="C12" s="3"/>
      <c r="D12" s="3"/>
      <c r="E12" s="3"/>
    </row>
    <row r="13" spans="1:10" ht="14.25">
      <c r="A13" s="418"/>
      <c r="B13" s="3"/>
      <c r="C13" s="3"/>
      <c r="D13" s="3"/>
      <c r="E13" s="3"/>
    </row>
    <row r="14" spans="1:10" ht="14.25">
      <c r="A14" s="269"/>
      <c r="B14" s="3"/>
      <c r="C14" s="3"/>
      <c r="D14" s="297">
        <f>SUM(D9:D13)</f>
        <v>1082</v>
      </c>
      <c r="E14" s="3"/>
    </row>
    <row r="15" spans="1:10" ht="168.75">
      <c r="A15" s="457" t="s">
        <v>537</v>
      </c>
      <c r="B15" s="208" t="s">
        <v>170</v>
      </c>
      <c r="C15" s="3" t="s">
        <v>538</v>
      </c>
      <c r="D15" s="3">
        <v>20590.22</v>
      </c>
      <c r="E15" s="3"/>
    </row>
    <row r="16" spans="1:10" ht="14.25">
      <c r="A16" s="458"/>
      <c r="B16" s="211" t="s">
        <v>539</v>
      </c>
      <c r="C16" s="3">
        <v>2020</v>
      </c>
      <c r="D16" s="3">
        <v>4446.7</v>
      </c>
      <c r="E16" s="3"/>
    </row>
    <row r="17" spans="1:5" ht="25.5">
      <c r="A17" s="458"/>
      <c r="B17" s="212" t="s">
        <v>171</v>
      </c>
      <c r="C17" s="3">
        <v>2020</v>
      </c>
      <c r="D17" s="3">
        <v>1380.3</v>
      </c>
      <c r="E17" s="3"/>
    </row>
    <row r="18" spans="1:5" ht="14.25">
      <c r="A18" s="458"/>
      <c r="B18" s="211" t="s">
        <v>540</v>
      </c>
      <c r="C18" s="3">
        <v>2019</v>
      </c>
      <c r="D18" s="3">
        <v>2946.3</v>
      </c>
      <c r="E18" s="3"/>
    </row>
    <row r="19" spans="1:5" ht="38.25">
      <c r="A19" s="418"/>
      <c r="B19" s="212" t="s">
        <v>172</v>
      </c>
      <c r="C19" s="3">
        <v>2018</v>
      </c>
      <c r="D19" s="3">
        <v>2887</v>
      </c>
      <c r="E19" s="3"/>
    </row>
    <row r="20" spans="1:5" ht="15" customHeight="1">
      <c r="D20" s="295">
        <f>SUM(D15:D19)</f>
        <v>32250.52</v>
      </c>
    </row>
    <row r="23" spans="1:5" ht="15.75" customHeight="1"/>
    <row r="24" spans="1:5" ht="15.75" customHeight="1"/>
    <row r="25" spans="1:5" ht="15.75" customHeight="1"/>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E1"/>
    <mergeCell ref="A3:A7"/>
    <mergeCell ref="A9:A13"/>
    <mergeCell ref="A15:A19"/>
  </mergeCells>
  <phoneticPr fontId="0" type="noConversion"/>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00"/>
  <sheetViews>
    <sheetView workbookViewId="0">
      <selection sqref="A1:D1"/>
    </sheetView>
  </sheetViews>
  <sheetFormatPr defaultColWidth="12.625" defaultRowHeight="15" customHeight="1"/>
  <cols>
    <col min="1" max="1" width="36.375" customWidth="1"/>
    <col min="2" max="4" width="24.5" customWidth="1"/>
    <col min="5" max="26" width="7.625" customWidth="1"/>
  </cols>
  <sheetData>
    <row r="1" spans="1:4">
      <c r="A1" s="459" t="s">
        <v>541</v>
      </c>
      <c r="B1" s="460"/>
      <c r="C1" s="460"/>
      <c r="D1" s="460"/>
    </row>
    <row r="2" spans="1:4" ht="25.5">
      <c r="A2" s="14" t="s">
        <v>542</v>
      </c>
      <c r="B2" s="14" t="s">
        <v>543</v>
      </c>
      <c r="C2" s="14" t="s">
        <v>544</v>
      </c>
      <c r="D2" s="14" t="s">
        <v>545</v>
      </c>
    </row>
    <row r="3" spans="1:4" ht="14.25">
      <c r="A3" s="3"/>
      <c r="B3" s="3"/>
      <c r="C3" s="3"/>
      <c r="D3" s="3"/>
    </row>
    <row r="4" spans="1:4" ht="14.25">
      <c r="A4" s="3"/>
      <c r="B4" s="3"/>
      <c r="C4" s="3"/>
      <c r="D4" s="3"/>
    </row>
    <row r="5" spans="1:4" ht="14.25">
      <c r="A5" s="3"/>
      <c r="B5" s="3"/>
      <c r="C5" s="3"/>
      <c r="D5" s="3"/>
    </row>
    <row r="6" spans="1:4" ht="14.25">
      <c r="A6" s="3"/>
      <c r="B6" s="3"/>
      <c r="C6" s="3"/>
      <c r="D6" s="3"/>
    </row>
    <row r="7" spans="1:4" ht="14.25">
      <c r="A7" s="3"/>
      <c r="B7" s="3"/>
      <c r="C7" s="3"/>
      <c r="D7" s="3"/>
    </row>
    <row r="8" spans="1:4" ht="14.25">
      <c r="A8" s="3"/>
      <c r="B8" s="3"/>
      <c r="C8" s="3"/>
      <c r="D8" s="3"/>
    </row>
    <row r="9" spans="1:4" ht="14.25">
      <c r="A9" s="3"/>
      <c r="B9" s="3"/>
      <c r="C9" s="3"/>
      <c r="D9" s="3"/>
    </row>
    <row r="12" spans="1:4">
      <c r="A12" s="97" t="s">
        <v>546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D1"/>
  </mergeCells>
  <phoneticPr fontId="0" type="noConversion"/>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1000"/>
  <sheetViews>
    <sheetView workbookViewId="0">
      <selection activeCell="E10" sqref="E10"/>
    </sheetView>
  </sheetViews>
  <sheetFormatPr defaultColWidth="12.625" defaultRowHeight="15" customHeight="1"/>
  <cols>
    <col min="1" max="1" width="13.875" customWidth="1"/>
    <col min="2" max="2" width="37.625" customWidth="1"/>
    <col min="3" max="3" width="22.625" customWidth="1"/>
    <col min="4" max="4" width="26.625" customWidth="1"/>
    <col min="5" max="5" width="22.625" customWidth="1"/>
    <col min="6" max="21" width="7.625" customWidth="1"/>
  </cols>
  <sheetData>
    <row r="1" spans="1:5">
      <c r="B1" s="17" t="s">
        <v>547</v>
      </c>
    </row>
    <row r="2" spans="1:5" ht="25.5">
      <c r="A2" s="14" t="s">
        <v>542</v>
      </c>
      <c r="B2" s="14" t="s">
        <v>548</v>
      </c>
      <c r="C2" s="14" t="s">
        <v>549</v>
      </c>
      <c r="D2" s="14" t="s">
        <v>532</v>
      </c>
      <c r="E2" s="250" t="s">
        <v>182</v>
      </c>
    </row>
    <row r="3" spans="1:5" ht="63.75">
      <c r="A3" s="3" t="s">
        <v>173</v>
      </c>
      <c r="B3" s="3" t="s">
        <v>550</v>
      </c>
      <c r="C3" s="3">
        <v>15</v>
      </c>
      <c r="D3" s="246" t="s">
        <v>551</v>
      </c>
      <c r="E3" s="247" t="s">
        <v>1395</v>
      </c>
    </row>
    <row r="4" spans="1:5" ht="89.25">
      <c r="A4" s="213" t="s">
        <v>174</v>
      </c>
      <c r="B4" s="3" t="s">
        <v>552</v>
      </c>
      <c r="C4" s="3">
        <v>27</v>
      </c>
      <c r="D4" s="246" t="s">
        <v>551</v>
      </c>
      <c r="E4" s="247" t="s">
        <v>181</v>
      </c>
    </row>
    <row r="5" spans="1:5" ht="14.25">
      <c r="A5" s="3"/>
      <c r="B5" s="3"/>
      <c r="C5" s="3"/>
      <c r="D5" s="3"/>
    </row>
    <row r="6" spans="1:5" ht="14.25">
      <c r="A6" s="3"/>
      <c r="B6" s="3"/>
      <c r="C6" s="3"/>
      <c r="D6" s="3"/>
    </row>
    <row r="7" spans="1:5" ht="14.25">
      <c r="A7" s="3"/>
      <c r="B7" s="3"/>
      <c r="C7" s="3"/>
      <c r="D7" s="3"/>
    </row>
    <row r="8" spans="1:5" ht="14.25">
      <c r="A8" s="3"/>
      <c r="B8" s="3"/>
      <c r="C8" s="3"/>
      <c r="D8" s="3"/>
    </row>
    <row r="9" spans="1:5" ht="14.25">
      <c r="A9" s="3"/>
      <c r="B9" s="3"/>
      <c r="C9" s="3"/>
      <c r="D9" s="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honeticPr fontId="0" type="noConversion"/>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3"/>
  <sheetViews>
    <sheetView workbookViewId="0"/>
  </sheetViews>
  <sheetFormatPr defaultColWidth="8.875" defaultRowHeight="14.25"/>
  <cols>
    <col min="1" max="1" width="110.5" customWidth="1"/>
  </cols>
  <sheetData>
    <row r="1" spans="1:3">
      <c r="A1" s="264" t="s">
        <v>388</v>
      </c>
      <c r="C1" s="96" t="s">
        <v>546</v>
      </c>
    </row>
    <row r="2" spans="1:3">
      <c r="A2" s="51" t="s">
        <v>569</v>
      </c>
      <c r="B2" s="45">
        <v>2020</v>
      </c>
    </row>
    <row r="3" spans="1:3">
      <c r="A3" s="46" t="s">
        <v>588</v>
      </c>
      <c r="B3" s="46"/>
    </row>
    <row r="4" spans="1:3">
      <c r="A4" s="46" t="s">
        <v>589</v>
      </c>
      <c r="B4" s="46"/>
    </row>
    <row r="5" spans="1:3">
      <c r="A5" s="46" t="s">
        <v>590</v>
      </c>
      <c r="B5" s="46"/>
    </row>
    <row r="6" spans="1:3">
      <c r="A6" s="46" t="s">
        <v>591</v>
      </c>
      <c r="B6" s="46"/>
    </row>
    <row r="7" spans="1:3">
      <c r="A7" s="46" t="s">
        <v>592</v>
      </c>
      <c r="B7" s="46"/>
    </row>
    <row r="8" spans="1:3">
      <c r="A8" s="46" t="s">
        <v>576</v>
      </c>
      <c r="B8" s="46"/>
    </row>
    <row r="9" spans="1:3">
      <c r="A9" s="46" t="s">
        <v>593</v>
      </c>
      <c r="B9" s="46"/>
    </row>
    <row r="10" spans="1:3">
      <c r="A10" s="46" t="s">
        <v>578</v>
      </c>
      <c r="B10" s="46"/>
    </row>
    <row r="11" spans="1:3">
      <c r="A11" s="46" t="s">
        <v>594</v>
      </c>
      <c r="B11" s="46"/>
    </row>
    <row r="12" spans="1:3">
      <c r="A12" s="48" t="s">
        <v>595</v>
      </c>
      <c r="B12" s="46"/>
    </row>
    <row r="13" spans="1:3">
      <c r="A13" s="48" t="s">
        <v>596</v>
      </c>
      <c r="B13" s="46"/>
    </row>
    <row r="14" spans="1:3">
      <c r="A14" s="46" t="s">
        <v>580</v>
      </c>
      <c r="B14" s="46"/>
    </row>
    <row r="15" spans="1:3">
      <c r="A15" s="46" t="s">
        <v>597</v>
      </c>
      <c r="B15" s="46"/>
    </row>
    <row r="16" spans="1:3">
      <c r="A16" s="48" t="s">
        <v>598</v>
      </c>
      <c r="B16" s="46"/>
    </row>
    <row r="17" spans="1:2">
      <c r="A17" s="48" t="s">
        <v>599</v>
      </c>
      <c r="B17" s="46"/>
    </row>
    <row r="18" spans="1:2">
      <c r="A18" s="48" t="s">
        <v>600</v>
      </c>
      <c r="B18" s="46"/>
    </row>
    <row r="19" spans="1:2">
      <c r="A19" s="46" t="s">
        <v>481</v>
      </c>
      <c r="B19" s="46"/>
    </row>
    <row r="20" spans="1:2">
      <c r="A20" s="46" t="s">
        <v>583</v>
      </c>
      <c r="B20" s="46"/>
    </row>
    <row r="21" spans="1:2">
      <c r="A21" s="48" t="s">
        <v>601</v>
      </c>
      <c r="B21" s="46"/>
    </row>
    <row r="22" spans="1:2">
      <c r="A22" s="46" t="s">
        <v>584</v>
      </c>
      <c r="B22" s="46"/>
    </row>
    <row r="23" spans="1:2">
      <c r="A23" s="48" t="s">
        <v>602</v>
      </c>
      <c r="B23" s="46"/>
    </row>
  </sheetData>
  <phoneticPr fontId="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8"/>
  <sheetViews>
    <sheetView workbookViewId="0">
      <selection activeCell="C15" sqref="C15"/>
    </sheetView>
  </sheetViews>
  <sheetFormatPr defaultColWidth="8.875" defaultRowHeight="14.25"/>
  <cols>
    <col min="1" max="1" width="24.5" customWidth="1"/>
  </cols>
  <sheetData>
    <row r="1" spans="1:5" ht="15" thickBot="1">
      <c r="A1" s="264" t="s">
        <v>384</v>
      </c>
      <c r="E1" s="96" t="s">
        <v>819</v>
      </c>
    </row>
    <row r="2" spans="1:5" ht="15" thickBot="1">
      <c r="A2" s="52"/>
      <c r="B2" s="265">
        <v>2019</v>
      </c>
      <c r="C2" s="265">
        <v>2020</v>
      </c>
      <c r="D2" s="50">
        <v>2021</v>
      </c>
    </row>
    <row r="3" spans="1:5" ht="15" thickBot="1">
      <c r="A3" s="53" t="s">
        <v>604</v>
      </c>
      <c r="B3" s="266"/>
      <c r="C3" s="266"/>
      <c r="D3" s="44"/>
    </row>
    <row r="4" spans="1:5" ht="15" thickBot="1">
      <c r="A4" s="53" t="s">
        <v>605</v>
      </c>
      <c r="B4" s="266"/>
      <c r="C4" s="266"/>
      <c r="D4" s="44"/>
    </row>
    <row r="5" spans="1:5" ht="15" thickBot="1">
      <c r="A5" s="53" t="s">
        <v>606</v>
      </c>
      <c r="B5" s="266"/>
      <c r="C5" s="266"/>
      <c r="D5" s="44"/>
    </row>
    <row r="6" spans="1:5" ht="15" thickBot="1">
      <c r="A6" s="53" t="s">
        <v>607</v>
      </c>
      <c r="B6" s="266"/>
      <c r="C6" s="266"/>
      <c r="D6" s="44"/>
    </row>
    <row r="7" spans="1:5" ht="15" thickBot="1">
      <c r="A7" s="53" t="s">
        <v>568</v>
      </c>
      <c r="B7" s="266"/>
      <c r="C7" s="266"/>
      <c r="D7" s="44"/>
    </row>
    <row r="8" spans="1:5">
      <c r="B8" s="157"/>
      <c r="C8" s="157"/>
    </row>
  </sheetData>
  <phoneticPr fontId="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workbookViewId="0">
      <selection activeCell="K43" sqref="K43"/>
    </sheetView>
  </sheetViews>
  <sheetFormatPr defaultColWidth="8.875" defaultRowHeight="14.25"/>
  <cols>
    <col min="1" max="1" width="24.125" customWidth="1"/>
  </cols>
  <sheetData>
    <row r="1" spans="1:5" ht="15" thickBot="1">
      <c r="A1" s="47" t="s">
        <v>608</v>
      </c>
      <c r="E1" s="96" t="s">
        <v>819</v>
      </c>
    </row>
    <row r="2" spans="1:5" ht="15" thickBot="1">
      <c r="A2" s="52"/>
      <c r="B2" s="50">
        <v>2019</v>
      </c>
      <c r="C2" s="50">
        <v>2020</v>
      </c>
      <c r="D2" s="50">
        <v>2021</v>
      </c>
    </row>
    <row r="3" spans="1:5" ht="15" thickBot="1">
      <c r="A3" s="53" t="s">
        <v>604</v>
      </c>
      <c r="B3" s="44"/>
      <c r="C3" s="44"/>
      <c r="D3" s="44"/>
    </row>
    <row r="4" spans="1:5" ht="15" thickBot="1">
      <c r="A4" s="53" t="s">
        <v>605</v>
      </c>
      <c r="B4" s="44"/>
      <c r="C4" s="44"/>
      <c r="D4" s="44"/>
    </row>
    <row r="5" spans="1:5" ht="15" thickBot="1">
      <c r="A5" s="53" t="s">
        <v>606</v>
      </c>
      <c r="B5" s="44"/>
      <c r="C5" s="44"/>
      <c r="D5" s="44"/>
    </row>
    <row r="6" spans="1:5" ht="15" thickBot="1">
      <c r="A6" s="53" t="s">
        <v>607</v>
      </c>
      <c r="B6" s="44"/>
      <c r="C6" s="44"/>
      <c r="D6" s="44"/>
    </row>
    <row r="7" spans="1:5" ht="15" thickBot="1">
      <c r="A7" s="53" t="s">
        <v>568</v>
      </c>
      <c r="B7" s="44"/>
      <c r="C7" s="44"/>
      <c r="D7" s="44"/>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000"/>
  <sheetViews>
    <sheetView topLeftCell="A4" workbookViewId="0">
      <selection activeCell="I13" sqref="I13"/>
    </sheetView>
  </sheetViews>
  <sheetFormatPr defaultColWidth="12.625" defaultRowHeight="15" customHeight="1"/>
  <cols>
    <col min="1" max="1" width="8" customWidth="1"/>
    <col min="2" max="2" width="48.625" customWidth="1"/>
    <col min="3" max="3" width="15.375" customWidth="1"/>
    <col min="4" max="7" width="7.625" customWidth="1"/>
    <col min="8" max="8" width="9.125" customWidth="1"/>
    <col min="9" max="27" width="7.625" customWidth="1"/>
  </cols>
  <sheetData>
    <row r="1" spans="1:9">
      <c r="A1" s="1" t="s">
        <v>464</v>
      </c>
      <c r="H1" s="12" t="s">
        <v>465</v>
      </c>
    </row>
    <row r="2" spans="1:9" ht="60">
      <c r="A2" s="13" t="s">
        <v>466</v>
      </c>
      <c r="B2" s="13" t="s">
        <v>467</v>
      </c>
      <c r="C2" s="13"/>
      <c r="D2" s="13" t="s">
        <v>468</v>
      </c>
      <c r="E2" s="13" t="s">
        <v>469</v>
      </c>
      <c r="F2" s="13" t="s">
        <v>453</v>
      </c>
      <c r="G2" s="13" t="s">
        <v>454</v>
      </c>
      <c r="H2" s="13" t="s">
        <v>470</v>
      </c>
    </row>
    <row r="3" spans="1:9" ht="14.25">
      <c r="A3" s="3">
        <v>1</v>
      </c>
      <c r="B3" s="3" t="s">
        <v>471</v>
      </c>
      <c r="C3" s="3"/>
      <c r="D3" s="3">
        <v>14.9</v>
      </c>
      <c r="E3" s="3"/>
      <c r="F3" s="3">
        <v>3.5</v>
      </c>
      <c r="G3" s="3">
        <v>1.2</v>
      </c>
      <c r="H3" s="3">
        <v>0.5</v>
      </c>
    </row>
    <row r="4" spans="1:9" ht="14.25">
      <c r="A4" s="3">
        <v>2</v>
      </c>
      <c r="B4" s="3" t="s">
        <v>472</v>
      </c>
      <c r="C4" s="3"/>
      <c r="D4" s="3">
        <v>6.2</v>
      </c>
      <c r="E4" s="3"/>
      <c r="F4" s="3"/>
      <c r="G4" s="3"/>
      <c r="H4" s="3">
        <v>0.1</v>
      </c>
    </row>
    <row r="5" spans="1:9" ht="14.25">
      <c r="A5" s="3">
        <v>3</v>
      </c>
      <c r="B5" s="3" t="s">
        <v>473</v>
      </c>
      <c r="C5" s="3"/>
      <c r="D5" s="3">
        <v>5.3</v>
      </c>
      <c r="E5" s="3"/>
      <c r="F5" s="3">
        <v>0.1</v>
      </c>
      <c r="G5" s="3"/>
      <c r="H5" s="3"/>
    </row>
    <row r="6" spans="1:9" ht="14.25">
      <c r="A6" s="3">
        <v>4</v>
      </c>
      <c r="B6" s="3" t="s">
        <v>474</v>
      </c>
      <c r="C6" s="3"/>
      <c r="D6" s="3">
        <v>3.2</v>
      </c>
      <c r="E6" s="3"/>
      <c r="F6" s="3">
        <v>0.3</v>
      </c>
      <c r="G6" s="3"/>
      <c r="H6" s="3">
        <v>4.4000000000000004</v>
      </c>
    </row>
    <row r="7" spans="1:9" ht="14.25">
      <c r="A7" s="3">
        <v>5</v>
      </c>
      <c r="B7" s="3" t="s">
        <v>475</v>
      </c>
      <c r="C7" s="3"/>
      <c r="D7" s="3">
        <v>4</v>
      </c>
      <c r="E7" s="3"/>
      <c r="F7" s="3">
        <v>1.2</v>
      </c>
      <c r="G7" s="3"/>
      <c r="H7" s="3">
        <v>0.4</v>
      </c>
    </row>
    <row r="8" spans="1:9" ht="15" customHeight="1">
      <c r="D8">
        <f>SUM(D3:D7)</f>
        <v>33.6</v>
      </c>
      <c r="F8">
        <f>SUM(F3:F7)</f>
        <v>5.0999999999999996</v>
      </c>
      <c r="G8">
        <f>SUM(G3:G7)</f>
        <v>1.2</v>
      </c>
      <c r="H8">
        <f>SUM(H3:H7)</f>
        <v>5.4</v>
      </c>
      <c r="I8">
        <f>SUM(D8:H8)</f>
        <v>45.300000000000004</v>
      </c>
    </row>
    <row r="12" spans="1:9" ht="15" customHeight="1">
      <c r="B12" s="473" t="s">
        <v>471</v>
      </c>
      <c r="C12" s="98">
        <f>SUM(D12:H12)</f>
        <v>20.099999999999998</v>
      </c>
      <c r="D12" s="479">
        <v>14.9</v>
      </c>
      <c r="E12" s="3"/>
      <c r="F12" s="3">
        <v>3.5</v>
      </c>
      <c r="G12" s="3">
        <v>1.2</v>
      </c>
      <c r="H12" s="3">
        <v>0.5</v>
      </c>
    </row>
    <row r="13" spans="1:9" ht="15" customHeight="1">
      <c r="B13" s="473" t="s">
        <v>472</v>
      </c>
      <c r="C13" s="98">
        <f>SUM(D13:H13)</f>
        <v>6.3</v>
      </c>
      <c r="D13" s="479">
        <v>6.2</v>
      </c>
      <c r="E13" s="3"/>
      <c r="F13" s="3"/>
      <c r="G13" s="3"/>
      <c r="H13" s="3">
        <v>0.1</v>
      </c>
    </row>
    <row r="14" spans="1:9" ht="15" customHeight="1">
      <c r="B14" s="473" t="s">
        <v>473</v>
      </c>
      <c r="C14" s="98">
        <f>SUM(D14:H14)</f>
        <v>5.3999999999999995</v>
      </c>
      <c r="D14" s="479">
        <v>5.3</v>
      </c>
      <c r="E14" s="3"/>
      <c r="F14" s="3">
        <v>0.1</v>
      </c>
      <c r="G14" s="3"/>
      <c r="H14" s="3"/>
    </row>
    <row r="15" spans="1:9" ht="15" customHeight="1">
      <c r="B15" s="473" t="s">
        <v>474</v>
      </c>
      <c r="C15" s="98">
        <f>SUM(D15:H15)</f>
        <v>7.9</v>
      </c>
      <c r="D15" s="479">
        <v>3.2</v>
      </c>
      <c r="E15" s="3"/>
      <c r="F15" s="3">
        <v>0.3</v>
      </c>
      <c r="G15" s="3"/>
      <c r="H15" s="3">
        <v>4.4000000000000004</v>
      </c>
    </row>
    <row r="16" spans="1:9" ht="15" customHeight="1">
      <c r="B16" s="473" t="s">
        <v>475</v>
      </c>
      <c r="C16" s="98">
        <f>SUM(D16:H16)</f>
        <v>5.6000000000000005</v>
      </c>
      <c r="D16" s="479">
        <v>4</v>
      </c>
      <c r="E16" s="3"/>
      <c r="F16" s="3">
        <v>1.2</v>
      </c>
      <c r="G16" s="3"/>
      <c r="H16" s="3">
        <v>0.4</v>
      </c>
    </row>
    <row r="17" spans="2:3" ht="15" customHeight="1">
      <c r="B17" s="472" t="s">
        <v>1184</v>
      </c>
      <c r="C17" s="98">
        <v>76.400000000000006</v>
      </c>
    </row>
    <row r="21" spans="2:3" ht="15.75" customHeight="1"/>
    <row r="22" spans="2:3" ht="15.75" customHeight="1"/>
    <row r="23" spans="2:3" ht="15.75" customHeight="1"/>
    <row r="24" spans="2:3" ht="15.75" customHeight="1"/>
    <row r="25" spans="2:3" ht="15.75" customHeight="1"/>
    <row r="26" spans="2:3" ht="15.75" customHeight="1"/>
    <row r="27" spans="2:3" ht="15.75" customHeight="1"/>
    <row r="28" spans="2:3" ht="15.75" customHeight="1"/>
    <row r="29" spans="2:3" ht="15.75" customHeight="1"/>
    <row r="30" spans="2:3" ht="15.75" customHeight="1"/>
    <row r="31" spans="2:3" ht="15.75" customHeight="1"/>
    <row r="32" spans="2: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honeticPr fontId="0" type="noConversion"/>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40"/>
  <sheetViews>
    <sheetView workbookViewId="0">
      <selection activeCell="A2" sqref="A2:A3"/>
    </sheetView>
  </sheetViews>
  <sheetFormatPr defaultColWidth="8.875" defaultRowHeight="14.25"/>
  <cols>
    <col min="1" max="1" width="44.625" customWidth="1"/>
    <col min="2" max="2" width="30.375" customWidth="1"/>
    <col min="3" max="3" width="15.625" customWidth="1"/>
    <col min="4" max="4" width="16.125" customWidth="1"/>
    <col min="5" max="5" width="14.625" customWidth="1"/>
    <col min="6" max="6" width="15.625" customWidth="1"/>
    <col min="7" max="7" width="12.875" customWidth="1"/>
  </cols>
  <sheetData>
    <row r="1" spans="1:7">
      <c r="A1" s="47" t="s">
        <v>616</v>
      </c>
    </row>
    <row r="2" spans="1:7" ht="99" customHeight="1">
      <c r="A2" s="448" t="s">
        <v>609</v>
      </c>
      <c r="B2" s="448" t="s">
        <v>610</v>
      </c>
      <c r="C2" s="448" t="s">
        <v>611</v>
      </c>
      <c r="D2" s="448" t="s">
        <v>612</v>
      </c>
      <c r="E2" s="448" t="s">
        <v>613</v>
      </c>
      <c r="F2" s="448" t="s">
        <v>614</v>
      </c>
      <c r="G2" s="448"/>
    </row>
    <row r="3" spans="1:7" ht="28.5">
      <c r="A3" s="448"/>
      <c r="B3" s="448"/>
      <c r="C3" s="448"/>
      <c r="D3" s="448"/>
      <c r="E3" s="448"/>
      <c r="F3" s="45" t="s">
        <v>480</v>
      </c>
      <c r="G3" s="45" t="s">
        <v>615</v>
      </c>
    </row>
    <row r="4" spans="1:7" ht="31.5">
      <c r="A4" s="93" t="s">
        <v>777</v>
      </c>
      <c r="B4" s="94" t="s">
        <v>778</v>
      </c>
      <c r="C4" s="46" t="s">
        <v>724</v>
      </c>
      <c r="D4" s="46" t="s">
        <v>728</v>
      </c>
      <c r="E4" s="46" t="s">
        <v>728</v>
      </c>
      <c r="F4" s="46">
        <v>650</v>
      </c>
      <c r="G4" s="46"/>
    </row>
    <row r="5" spans="1:7" ht="47.25">
      <c r="A5" s="251" t="s">
        <v>779</v>
      </c>
      <c r="B5" s="253" t="s">
        <v>780</v>
      </c>
      <c r="C5" s="46" t="s">
        <v>724</v>
      </c>
      <c r="D5" s="46" t="s">
        <v>781</v>
      </c>
      <c r="E5" s="46">
        <v>1650</v>
      </c>
      <c r="F5" s="251">
        <v>606</v>
      </c>
      <c r="G5" s="46"/>
    </row>
    <row r="6" spans="1:7" ht="31.5">
      <c r="A6" s="252" t="s">
        <v>782</v>
      </c>
      <c r="B6" s="253" t="s">
        <v>783</v>
      </c>
      <c r="C6" s="46" t="s">
        <v>724</v>
      </c>
      <c r="D6" s="46" t="s">
        <v>781</v>
      </c>
      <c r="E6" s="46">
        <v>325</v>
      </c>
      <c r="F6" s="251">
        <v>460</v>
      </c>
      <c r="G6" s="46"/>
    </row>
    <row r="7" spans="1:7" ht="31.5">
      <c r="A7" s="93" t="s">
        <v>784</v>
      </c>
      <c r="B7" s="94" t="s">
        <v>785</v>
      </c>
      <c r="C7" s="46" t="s">
        <v>724</v>
      </c>
      <c r="D7" s="46" t="s">
        <v>781</v>
      </c>
      <c r="E7" s="46">
        <v>52</v>
      </c>
      <c r="F7" s="46">
        <v>366</v>
      </c>
      <c r="G7" s="46"/>
    </row>
    <row r="8" spans="1:7" ht="31.5">
      <c r="A8" s="95" t="s">
        <v>786</v>
      </c>
      <c r="B8" s="94" t="s">
        <v>787</v>
      </c>
      <c r="C8" s="46" t="s">
        <v>724</v>
      </c>
      <c r="D8" s="46" t="s">
        <v>781</v>
      </c>
      <c r="E8" s="46">
        <v>128</v>
      </c>
      <c r="F8" s="46">
        <v>355</v>
      </c>
      <c r="G8" s="46"/>
    </row>
    <row r="9" spans="1:7" ht="47.25">
      <c r="A9" s="252" t="s">
        <v>788</v>
      </c>
      <c r="B9" s="253" t="s">
        <v>799</v>
      </c>
      <c r="C9" s="102" t="s">
        <v>809</v>
      </c>
      <c r="D9" s="102" t="s">
        <v>809</v>
      </c>
      <c r="E9" s="102">
        <v>33</v>
      </c>
      <c r="F9" s="251">
        <v>250</v>
      </c>
      <c r="G9" s="98"/>
    </row>
    <row r="10" spans="1:7" ht="47.25">
      <c r="A10" s="252" t="s">
        <v>789</v>
      </c>
      <c r="B10" s="253" t="s">
        <v>800</v>
      </c>
      <c r="C10" s="102" t="s">
        <v>724</v>
      </c>
      <c r="D10" s="102" t="s">
        <v>781</v>
      </c>
      <c r="E10" s="102">
        <v>172</v>
      </c>
      <c r="F10" s="251">
        <v>215</v>
      </c>
      <c r="G10" s="98"/>
    </row>
    <row r="11" spans="1:7" ht="47.25">
      <c r="A11" s="93" t="s">
        <v>790</v>
      </c>
      <c r="B11" s="94" t="s">
        <v>801</v>
      </c>
      <c r="C11" s="102" t="s">
        <v>810</v>
      </c>
      <c r="D11" s="102" t="s">
        <v>810</v>
      </c>
      <c r="E11" s="102">
        <v>110</v>
      </c>
      <c r="F11" s="102">
        <v>199</v>
      </c>
      <c r="G11" s="98"/>
    </row>
    <row r="12" spans="1:7" ht="47.25">
      <c r="A12" s="93" t="s">
        <v>791</v>
      </c>
      <c r="B12" s="94" t="s">
        <v>802</v>
      </c>
      <c r="C12" s="102" t="s">
        <v>811</v>
      </c>
      <c r="D12" s="102" t="s">
        <v>812</v>
      </c>
      <c r="E12" s="102">
        <v>40</v>
      </c>
      <c r="F12" s="102">
        <v>140</v>
      </c>
      <c r="G12" s="98"/>
    </row>
    <row r="13" spans="1:7" ht="78.75">
      <c r="A13" s="93" t="s">
        <v>792</v>
      </c>
      <c r="B13" s="94" t="s">
        <v>803</v>
      </c>
      <c r="C13" s="102" t="s">
        <v>724</v>
      </c>
      <c r="D13" s="102" t="s">
        <v>781</v>
      </c>
      <c r="E13" s="102">
        <v>12</v>
      </c>
      <c r="F13" s="102">
        <v>130</v>
      </c>
      <c r="G13" s="98"/>
    </row>
    <row r="14" spans="1:7" ht="31.5">
      <c r="A14" s="93" t="s">
        <v>793</v>
      </c>
      <c r="B14" s="94" t="s">
        <v>804</v>
      </c>
      <c r="C14" s="102" t="s">
        <v>724</v>
      </c>
      <c r="D14" s="102" t="s">
        <v>781</v>
      </c>
      <c r="E14" s="102">
        <v>95</v>
      </c>
      <c r="F14" s="102">
        <v>82</v>
      </c>
      <c r="G14" s="98"/>
    </row>
    <row r="15" spans="1:7" ht="47.25">
      <c r="A15" s="93" t="s">
        <v>794</v>
      </c>
      <c r="B15" s="94" t="s">
        <v>805</v>
      </c>
      <c r="C15" s="102" t="s">
        <v>724</v>
      </c>
      <c r="D15" s="102" t="s">
        <v>781</v>
      </c>
      <c r="E15" s="102">
        <v>33</v>
      </c>
      <c r="F15" s="102">
        <v>74</v>
      </c>
      <c r="G15" s="98"/>
    </row>
    <row r="16" spans="1:7" ht="47.25">
      <c r="A16" s="93" t="s">
        <v>795</v>
      </c>
      <c r="B16" s="94" t="s">
        <v>806</v>
      </c>
      <c r="C16" s="102" t="s">
        <v>813</v>
      </c>
      <c r="D16" s="102" t="s">
        <v>813</v>
      </c>
      <c r="E16" s="102">
        <v>11</v>
      </c>
      <c r="F16" s="102">
        <v>54</v>
      </c>
      <c r="G16" s="98"/>
    </row>
    <row r="17" spans="1:7" ht="15.75">
      <c r="A17" s="93" t="s">
        <v>796</v>
      </c>
      <c r="B17" s="94" t="s">
        <v>807</v>
      </c>
      <c r="C17" s="102" t="s">
        <v>724</v>
      </c>
      <c r="D17" s="102" t="s">
        <v>781</v>
      </c>
      <c r="E17" s="102">
        <v>157</v>
      </c>
      <c r="F17" s="102">
        <v>48</v>
      </c>
      <c r="G17" s="98"/>
    </row>
    <row r="18" spans="1:7" ht="47.25">
      <c r="A18" s="93" t="s">
        <v>797</v>
      </c>
      <c r="B18" s="94" t="s">
        <v>808</v>
      </c>
      <c r="C18" s="102" t="s">
        <v>724</v>
      </c>
      <c r="D18" s="102" t="s">
        <v>781</v>
      </c>
      <c r="E18" s="102">
        <v>14</v>
      </c>
      <c r="F18" s="102">
        <v>47</v>
      </c>
      <c r="G18" s="98"/>
    </row>
    <row r="19" spans="1:7" ht="47.25">
      <c r="A19" s="93" t="s">
        <v>798</v>
      </c>
      <c r="B19" s="94" t="s">
        <v>806</v>
      </c>
      <c r="C19" s="102" t="s">
        <v>814</v>
      </c>
      <c r="D19" s="102" t="s">
        <v>814</v>
      </c>
      <c r="E19" s="102">
        <v>50</v>
      </c>
      <c r="F19" s="102">
        <v>30</v>
      </c>
      <c r="G19" s="98"/>
    </row>
    <row r="25" spans="1:7" ht="31.5">
      <c r="A25" s="93" t="s">
        <v>777</v>
      </c>
      <c r="B25" s="46">
        <v>650</v>
      </c>
    </row>
    <row r="26" spans="1:7" ht="28.5">
      <c r="A26" s="46" t="s">
        <v>779</v>
      </c>
      <c r="B26" s="46">
        <v>606</v>
      </c>
    </row>
    <row r="27" spans="1:7" ht="31.5">
      <c r="A27" s="93" t="s">
        <v>782</v>
      </c>
      <c r="B27" s="46">
        <v>460</v>
      </c>
    </row>
    <row r="28" spans="1:7" ht="31.5">
      <c r="A28" s="93" t="s">
        <v>784</v>
      </c>
      <c r="B28" s="46">
        <v>366</v>
      </c>
    </row>
    <row r="29" spans="1:7" ht="31.5">
      <c r="A29" s="95" t="s">
        <v>786</v>
      </c>
      <c r="B29" s="46">
        <v>355</v>
      </c>
    </row>
    <row r="30" spans="1:7" ht="15.75">
      <c r="A30" s="93" t="s">
        <v>788</v>
      </c>
      <c r="B30" s="102">
        <v>250</v>
      </c>
    </row>
    <row r="31" spans="1:7" ht="47.25">
      <c r="A31" s="93" t="s">
        <v>789</v>
      </c>
      <c r="B31" s="102">
        <v>215</v>
      </c>
    </row>
    <row r="32" spans="1:7" ht="15.75">
      <c r="A32" s="93" t="s">
        <v>790</v>
      </c>
      <c r="B32" s="102">
        <v>199</v>
      </c>
    </row>
    <row r="33" spans="1:2" ht="15.75">
      <c r="A33" s="93" t="s">
        <v>791</v>
      </c>
      <c r="B33" s="102">
        <v>140</v>
      </c>
    </row>
    <row r="34" spans="1:2" ht="63">
      <c r="A34" s="93" t="s">
        <v>792</v>
      </c>
      <c r="B34" s="102">
        <v>130</v>
      </c>
    </row>
    <row r="35" spans="1:2" ht="15.75">
      <c r="A35" s="93" t="s">
        <v>793</v>
      </c>
      <c r="B35" s="102">
        <v>82</v>
      </c>
    </row>
    <row r="36" spans="1:2" ht="47.25">
      <c r="A36" s="93" t="s">
        <v>794</v>
      </c>
      <c r="B36" s="102">
        <v>74</v>
      </c>
    </row>
    <row r="37" spans="1:2" ht="15.75">
      <c r="A37" s="93" t="s">
        <v>795</v>
      </c>
      <c r="B37" s="102">
        <v>54</v>
      </c>
    </row>
    <row r="38" spans="1:2" ht="15.75">
      <c r="A38" s="93" t="s">
        <v>796</v>
      </c>
      <c r="B38" s="102">
        <v>48</v>
      </c>
    </row>
    <row r="39" spans="1:2" ht="15.75">
      <c r="A39" s="93" t="s">
        <v>797</v>
      </c>
      <c r="B39" s="102">
        <v>47</v>
      </c>
    </row>
    <row r="40" spans="1:2" ht="15.75">
      <c r="A40" s="93" t="s">
        <v>798</v>
      </c>
      <c r="B40" s="102">
        <v>30</v>
      </c>
    </row>
  </sheetData>
  <mergeCells count="6">
    <mergeCell ref="F2:G2"/>
    <mergeCell ref="A2:A3"/>
    <mergeCell ref="B2:B3"/>
    <mergeCell ref="C2:C3"/>
    <mergeCell ref="D2:D3"/>
    <mergeCell ref="E2:E3"/>
  </mergeCells>
  <phoneticPr fontId="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9"/>
  <sheetViews>
    <sheetView workbookViewId="0">
      <selection activeCell="H7" sqref="H7"/>
    </sheetView>
  </sheetViews>
  <sheetFormatPr defaultColWidth="8.875" defaultRowHeight="14.25"/>
  <cols>
    <col min="1" max="1" width="58.125" customWidth="1"/>
    <col min="2" max="2" width="12.875" customWidth="1"/>
    <col min="7" max="7" width="35.125" customWidth="1"/>
    <col min="8" max="8" width="22.625" customWidth="1"/>
  </cols>
  <sheetData>
    <row r="1" spans="1:8">
      <c r="A1" s="267" t="s">
        <v>387</v>
      </c>
    </row>
    <row r="2" spans="1:8" ht="51">
      <c r="A2" s="54" t="s">
        <v>617</v>
      </c>
      <c r="B2" s="55" t="s">
        <v>618</v>
      </c>
      <c r="C2" s="54" t="s">
        <v>610</v>
      </c>
      <c r="D2" s="54" t="s">
        <v>619</v>
      </c>
      <c r="E2" s="54" t="s">
        <v>620</v>
      </c>
      <c r="F2" s="54" t="s">
        <v>621</v>
      </c>
      <c r="G2" s="54" t="s">
        <v>622</v>
      </c>
      <c r="H2" s="406" t="s">
        <v>1396</v>
      </c>
    </row>
    <row r="3" spans="1:8" ht="85.5">
      <c r="A3" s="56" t="s">
        <v>623</v>
      </c>
      <c r="B3" s="56" t="s">
        <v>624</v>
      </c>
      <c r="C3" s="56" t="s">
        <v>625</v>
      </c>
      <c r="D3" s="56">
        <v>42</v>
      </c>
      <c r="E3" s="56" t="s">
        <v>626</v>
      </c>
      <c r="F3" s="57">
        <v>-6.9999999999999999E-4</v>
      </c>
      <c r="G3" s="56" t="s">
        <v>627</v>
      </c>
      <c r="H3" s="407" t="s">
        <v>1397</v>
      </c>
    </row>
    <row r="4" spans="1:8" ht="57">
      <c r="A4" s="56" t="s">
        <v>628</v>
      </c>
      <c r="B4" s="56" t="s">
        <v>624</v>
      </c>
      <c r="C4" s="56" t="s">
        <v>629</v>
      </c>
      <c r="D4" s="56">
        <v>27</v>
      </c>
      <c r="E4" s="56" t="s">
        <v>630</v>
      </c>
      <c r="F4" s="244">
        <v>-0.80300000000000005</v>
      </c>
      <c r="G4" s="214" t="s">
        <v>631</v>
      </c>
      <c r="H4" s="406" t="s">
        <v>1398</v>
      </c>
    </row>
    <row r="5" spans="1:8" ht="85.5">
      <c r="A5" s="58" t="s">
        <v>632</v>
      </c>
      <c r="B5" s="58" t="s">
        <v>624</v>
      </c>
      <c r="C5" s="58" t="s">
        <v>633</v>
      </c>
      <c r="D5" s="58">
        <v>18</v>
      </c>
      <c r="E5" s="58" t="s">
        <v>634</v>
      </c>
      <c r="F5" s="59">
        <v>7.4999999999999997E-3</v>
      </c>
      <c r="G5" s="58" t="s">
        <v>635</v>
      </c>
      <c r="H5" s="407" t="s">
        <v>1397</v>
      </c>
    </row>
    <row r="6" spans="1:8" ht="71.25">
      <c r="A6" s="58" t="s">
        <v>636</v>
      </c>
      <c r="B6" s="58" t="s">
        <v>624</v>
      </c>
      <c r="C6" s="58" t="s">
        <v>637</v>
      </c>
      <c r="D6" s="58">
        <v>18</v>
      </c>
      <c r="E6" s="58" t="s">
        <v>638</v>
      </c>
      <c r="F6" s="245">
        <v>-0.02</v>
      </c>
      <c r="G6" s="215" t="s">
        <v>639</v>
      </c>
    </row>
    <row r="7" spans="1:8" ht="99.75">
      <c r="A7" s="408" t="s">
        <v>640</v>
      </c>
      <c r="B7" s="60" t="s">
        <v>624</v>
      </c>
      <c r="C7" s="61" t="s">
        <v>641</v>
      </c>
      <c r="D7" s="62">
        <v>150</v>
      </c>
      <c r="E7" s="62" t="s">
        <v>642</v>
      </c>
      <c r="F7" s="62">
        <v>0</v>
      </c>
      <c r="G7" s="63" t="s">
        <v>643</v>
      </c>
    </row>
    <row r="8" spans="1:8" ht="30">
      <c r="A8" s="56" t="s">
        <v>644</v>
      </c>
      <c r="B8" s="60" t="s">
        <v>624</v>
      </c>
      <c r="C8" s="403" t="s">
        <v>645</v>
      </c>
      <c r="D8" s="403">
        <v>4</v>
      </c>
      <c r="E8" s="403" t="s">
        <v>646</v>
      </c>
      <c r="F8" s="404">
        <v>-0.02</v>
      </c>
      <c r="G8" s="405" t="s">
        <v>647</v>
      </c>
    </row>
    <row r="9" spans="1:8" ht="15">
      <c r="A9" s="409" t="s">
        <v>648</v>
      </c>
      <c r="B9" s="64"/>
      <c r="C9" s="64"/>
      <c r="D9" s="64"/>
      <c r="E9" s="64"/>
      <c r="F9" s="64"/>
      <c r="G9" s="64"/>
    </row>
  </sheetData>
  <phoneticPr fontId="0"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6"/>
  <sheetViews>
    <sheetView workbookViewId="0">
      <selection activeCell="D34" sqref="D34"/>
    </sheetView>
  </sheetViews>
  <sheetFormatPr defaultColWidth="12.625" defaultRowHeight="15" customHeight="1"/>
  <cols>
    <col min="1" max="1" width="26" customWidth="1"/>
    <col min="2" max="2" width="16.125" customWidth="1"/>
    <col min="3" max="3" width="18.375" customWidth="1"/>
    <col min="4" max="4" width="15.875" customWidth="1"/>
    <col min="5" max="5" width="18.125" customWidth="1"/>
    <col min="6" max="6" width="19.625" customWidth="1"/>
    <col min="7" max="26" width="7.625" customWidth="1"/>
  </cols>
  <sheetData>
    <row r="1" spans="1:26" ht="60">
      <c r="A1" s="37" t="s">
        <v>553</v>
      </c>
    </row>
    <row r="2" spans="1:26" ht="30">
      <c r="A2" s="38" t="s">
        <v>554</v>
      </c>
      <c r="B2" s="38" t="s">
        <v>555</v>
      </c>
      <c r="C2" s="38" t="s">
        <v>556</v>
      </c>
      <c r="D2" s="38" t="s">
        <v>557</v>
      </c>
      <c r="E2" s="38" t="s">
        <v>558</v>
      </c>
      <c r="F2" s="39">
        <v>2020</v>
      </c>
    </row>
    <row r="3" spans="1:26">
      <c r="A3" s="40" t="s">
        <v>559</v>
      </c>
      <c r="B3" s="40" t="s">
        <v>481</v>
      </c>
      <c r="C3" s="40">
        <f>D3+E3+F3</f>
        <v>57401.5</v>
      </c>
      <c r="D3" s="40">
        <v>17380.900000000001</v>
      </c>
      <c r="E3" s="40">
        <v>18900.900000000001</v>
      </c>
      <c r="F3" s="40">
        <v>21119.7</v>
      </c>
    </row>
    <row r="4" spans="1:26">
      <c r="A4" s="40"/>
      <c r="B4" s="40" t="s">
        <v>487</v>
      </c>
      <c r="C4" s="40">
        <f>D4+E4+F4</f>
        <v>5919.45</v>
      </c>
      <c r="D4" s="40">
        <v>4419.45</v>
      </c>
      <c r="E4" s="40"/>
      <c r="F4" s="40">
        <v>1500</v>
      </c>
    </row>
    <row r="5" spans="1:26" ht="30">
      <c r="A5" s="40"/>
      <c r="B5" s="40" t="s">
        <v>489</v>
      </c>
      <c r="C5" s="40"/>
      <c r="D5" s="40">
        <v>68</v>
      </c>
      <c r="E5" s="40">
        <v>749</v>
      </c>
      <c r="F5" s="40"/>
    </row>
    <row r="6" spans="1:26">
      <c r="A6" s="40"/>
      <c r="B6" s="40" t="s">
        <v>560</v>
      </c>
      <c r="C6" s="40">
        <f t="shared" ref="C6:C15" si="0">D6+E6+F6</f>
        <v>605.20000000000005</v>
      </c>
      <c r="D6" s="40">
        <v>203</v>
      </c>
      <c r="E6" s="40"/>
      <c r="F6" s="40">
        <v>402.2</v>
      </c>
    </row>
    <row r="7" spans="1:26" ht="30">
      <c r="A7" s="40"/>
      <c r="B7" s="40" t="s">
        <v>561</v>
      </c>
      <c r="C7" s="40">
        <f t="shared" si="0"/>
        <v>9484.58</v>
      </c>
      <c r="D7" s="216">
        <v>5064.3</v>
      </c>
      <c r="E7" s="216">
        <v>4420.28</v>
      </c>
      <c r="F7" s="216"/>
    </row>
    <row r="8" spans="1:26">
      <c r="A8" s="40" t="s">
        <v>562</v>
      </c>
      <c r="B8" s="40" t="s">
        <v>481</v>
      </c>
      <c r="C8" s="40">
        <f t="shared" si="0"/>
        <v>3183.5</v>
      </c>
      <c r="D8" s="40">
        <v>1672</v>
      </c>
      <c r="E8" s="40">
        <v>511.5</v>
      </c>
      <c r="F8" s="40">
        <v>1000</v>
      </c>
    </row>
    <row r="9" spans="1:26">
      <c r="A9" s="40"/>
      <c r="B9" s="40" t="s">
        <v>487</v>
      </c>
      <c r="C9" s="40">
        <f t="shared" si="0"/>
        <v>0</v>
      </c>
      <c r="D9" s="40"/>
      <c r="E9" s="40"/>
      <c r="F9" s="40"/>
    </row>
    <row r="10" spans="1:26" ht="30">
      <c r="A10" s="40"/>
      <c r="B10" s="40" t="s">
        <v>489</v>
      </c>
      <c r="C10" s="40">
        <f t="shared" si="0"/>
        <v>0</v>
      </c>
      <c r="D10" s="40"/>
      <c r="E10" s="40"/>
      <c r="F10" s="40"/>
    </row>
    <row r="11" spans="1:26">
      <c r="A11" s="40"/>
      <c r="B11" s="40" t="s">
        <v>560</v>
      </c>
      <c r="C11" s="40">
        <f t="shared" si="0"/>
        <v>0</v>
      </c>
      <c r="D11" s="40"/>
      <c r="E11" s="40"/>
      <c r="F11" s="40"/>
    </row>
    <row r="12" spans="1:26" ht="30">
      <c r="A12" s="40"/>
      <c r="B12" s="40" t="s">
        <v>561</v>
      </c>
      <c r="C12" s="40">
        <f t="shared" si="0"/>
        <v>0</v>
      </c>
      <c r="D12" s="216"/>
      <c r="E12" s="216"/>
      <c r="F12" s="216"/>
    </row>
    <row r="13" spans="1:26">
      <c r="A13" s="40" t="s">
        <v>563</v>
      </c>
      <c r="B13" s="40" t="s">
        <v>481</v>
      </c>
      <c r="C13" s="40">
        <f t="shared" si="0"/>
        <v>38910.100000000006</v>
      </c>
      <c r="D13" s="40">
        <v>11594</v>
      </c>
      <c r="E13" s="40">
        <v>16428.400000000001</v>
      </c>
      <c r="F13" s="40">
        <v>10887.7</v>
      </c>
    </row>
    <row r="14" spans="1:26">
      <c r="A14" s="40"/>
      <c r="B14" s="40" t="s">
        <v>487</v>
      </c>
      <c r="C14" s="40">
        <f t="shared" si="0"/>
        <v>6827.5</v>
      </c>
      <c r="D14" s="40">
        <v>3016.5</v>
      </c>
      <c r="E14" s="40">
        <v>3685</v>
      </c>
      <c r="F14" s="40">
        <v>126</v>
      </c>
    </row>
    <row r="15" spans="1:26">
      <c r="A15" s="40"/>
      <c r="B15" s="40" t="s">
        <v>564</v>
      </c>
      <c r="C15" s="40">
        <f t="shared" si="0"/>
        <v>504</v>
      </c>
      <c r="D15" s="40">
        <v>174</v>
      </c>
      <c r="E15" s="40">
        <v>330</v>
      </c>
      <c r="F15" s="40"/>
      <c r="G15" s="41"/>
      <c r="H15" s="41"/>
      <c r="I15" s="41"/>
      <c r="J15" s="41"/>
      <c r="K15" s="41"/>
      <c r="L15" s="41"/>
      <c r="M15" s="41"/>
      <c r="N15" s="41"/>
      <c r="O15" s="41"/>
      <c r="P15" s="41"/>
      <c r="Q15" s="41"/>
      <c r="R15" s="41"/>
      <c r="S15" s="41"/>
      <c r="T15" s="41"/>
      <c r="U15" s="41"/>
      <c r="V15" s="41"/>
      <c r="W15" s="41"/>
      <c r="X15" s="41"/>
      <c r="Y15" s="41"/>
      <c r="Z15" s="41"/>
    </row>
    <row r="16" spans="1:26" ht="30">
      <c r="A16" s="40"/>
      <c r="B16" s="40" t="s">
        <v>565</v>
      </c>
      <c r="C16" s="40"/>
      <c r="D16" s="40"/>
      <c r="E16" s="40">
        <v>385.1</v>
      </c>
      <c r="F16" s="40"/>
      <c r="G16" s="41"/>
      <c r="H16" s="41"/>
      <c r="I16" s="41"/>
      <c r="J16" s="41"/>
      <c r="K16" s="41"/>
      <c r="L16" s="41"/>
      <c r="M16" s="41"/>
      <c r="N16" s="41"/>
      <c r="O16" s="41"/>
      <c r="P16" s="41"/>
      <c r="Q16" s="41"/>
      <c r="R16" s="41"/>
      <c r="S16" s="41"/>
      <c r="T16" s="41"/>
      <c r="U16" s="41"/>
      <c r="V16" s="41"/>
      <c r="W16" s="41"/>
      <c r="X16" s="41"/>
      <c r="Y16" s="41"/>
      <c r="Z16" s="41"/>
    </row>
    <row r="17" spans="1:26">
      <c r="A17" s="40"/>
      <c r="B17" s="40" t="s">
        <v>566</v>
      </c>
      <c r="C17" s="40"/>
      <c r="D17" s="40"/>
      <c r="E17" s="40"/>
      <c r="F17" s="40">
        <v>517.1</v>
      </c>
      <c r="G17" s="41"/>
      <c r="H17" s="41"/>
      <c r="I17" s="41"/>
      <c r="J17" s="41"/>
      <c r="K17" s="41"/>
      <c r="L17" s="41"/>
      <c r="M17" s="41"/>
      <c r="N17" s="41"/>
      <c r="O17" s="41"/>
      <c r="P17" s="41"/>
      <c r="Q17" s="41"/>
      <c r="R17" s="41"/>
      <c r="S17" s="41"/>
      <c r="T17" s="41"/>
      <c r="U17" s="41"/>
      <c r="V17" s="41"/>
      <c r="W17" s="41"/>
      <c r="X17" s="41"/>
      <c r="Y17" s="41"/>
      <c r="Z17" s="41"/>
    </row>
    <row r="18" spans="1:26" ht="30">
      <c r="A18" s="40"/>
      <c r="B18" s="40" t="s">
        <v>489</v>
      </c>
      <c r="C18" s="40">
        <f>D18+E18+F18</f>
        <v>6278.5999999999995</v>
      </c>
      <c r="D18" s="40">
        <v>175</v>
      </c>
      <c r="E18" s="40">
        <v>1644.2</v>
      </c>
      <c r="F18" s="40">
        <v>4459.3999999999996</v>
      </c>
      <c r="G18" s="41"/>
      <c r="H18" s="41"/>
      <c r="I18" s="41"/>
      <c r="J18" s="41"/>
      <c r="K18" s="41"/>
      <c r="L18" s="41"/>
      <c r="M18" s="41"/>
      <c r="N18" s="41"/>
      <c r="O18" s="41"/>
      <c r="P18" s="41"/>
      <c r="Q18" s="41"/>
      <c r="R18" s="41"/>
      <c r="S18" s="41"/>
      <c r="T18" s="41"/>
      <c r="U18" s="41"/>
      <c r="V18" s="41"/>
      <c r="W18" s="41"/>
      <c r="X18" s="41"/>
      <c r="Y18" s="41"/>
      <c r="Z18" s="41"/>
    </row>
    <row r="19" spans="1:26">
      <c r="A19" s="40"/>
      <c r="B19" s="40" t="s">
        <v>560</v>
      </c>
      <c r="C19" s="40">
        <f>D19+E19+F19</f>
        <v>6311.2999999999993</v>
      </c>
      <c r="D19" s="40">
        <v>2182</v>
      </c>
      <c r="E19" s="40">
        <v>3704.9</v>
      </c>
      <c r="F19" s="40">
        <v>424.4</v>
      </c>
      <c r="G19" s="41"/>
      <c r="H19" s="41"/>
      <c r="I19" s="41"/>
      <c r="J19" s="41"/>
      <c r="K19" s="41"/>
      <c r="L19" s="41"/>
      <c r="M19" s="41"/>
      <c r="N19" s="41"/>
      <c r="O19" s="41"/>
      <c r="P19" s="41"/>
      <c r="Q19" s="41"/>
      <c r="R19" s="41"/>
      <c r="S19" s="41"/>
      <c r="T19" s="41"/>
      <c r="U19" s="41"/>
      <c r="V19" s="41"/>
      <c r="W19" s="41"/>
      <c r="X19" s="41"/>
      <c r="Y19" s="41"/>
      <c r="Z19" s="41"/>
    </row>
    <row r="20" spans="1:26" ht="30">
      <c r="A20" s="40"/>
      <c r="B20" s="40" t="s">
        <v>561</v>
      </c>
      <c r="C20" s="40"/>
      <c r="D20" s="20">
        <v>6281.2</v>
      </c>
      <c r="E20" s="40">
        <v>4399</v>
      </c>
      <c r="F20" s="40">
        <v>5767</v>
      </c>
    </row>
    <row r="21" spans="1:26">
      <c r="A21" s="40" t="s">
        <v>567</v>
      </c>
      <c r="B21" s="40" t="s">
        <v>481</v>
      </c>
      <c r="C21" s="40">
        <f>D21+E21+F21</f>
        <v>0</v>
      </c>
      <c r="D21" s="40"/>
      <c r="E21" s="40"/>
      <c r="F21" s="40"/>
    </row>
    <row r="22" spans="1:26">
      <c r="A22" s="40"/>
      <c r="B22" s="40" t="s">
        <v>487</v>
      </c>
      <c r="C22" s="40">
        <f>D22+E22+F22</f>
        <v>0</v>
      </c>
      <c r="D22" s="40"/>
      <c r="E22" s="40"/>
      <c r="F22" s="40"/>
    </row>
    <row r="23" spans="1:26">
      <c r="A23" s="40"/>
      <c r="B23" s="40" t="s">
        <v>568</v>
      </c>
      <c r="C23" s="40">
        <f>D23+E23+F23</f>
        <v>0</v>
      </c>
      <c r="D23" s="40"/>
      <c r="E23" s="40"/>
      <c r="F23" s="40"/>
    </row>
    <row r="24" spans="1:26" ht="30">
      <c r="A24" s="40"/>
      <c r="B24" s="40" t="s">
        <v>561</v>
      </c>
      <c r="C24" s="40">
        <f>D24+E24+F24</f>
        <v>0</v>
      </c>
      <c r="D24" s="216"/>
      <c r="E24" s="216"/>
      <c r="F24" s="216"/>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phoneticPr fontId="0" type="noConversion"/>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
  <sheetViews>
    <sheetView workbookViewId="0"/>
  </sheetViews>
  <sheetFormatPr defaultColWidth="8.875" defaultRowHeight="14.25"/>
  <cols>
    <col min="1" max="1" width="30.875" customWidth="1"/>
    <col min="2" max="2" width="20" customWidth="1"/>
    <col min="3" max="3" width="18.5" customWidth="1"/>
    <col min="4" max="4" width="20.625" customWidth="1"/>
    <col min="5" max="5" width="23.375" customWidth="1"/>
  </cols>
  <sheetData>
    <row r="1" spans="1:5">
      <c r="A1" s="264" t="s">
        <v>385</v>
      </c>
      <c r="D1" s="147" t="s">
        <v>826</v>
      </c>
    </row>
    <row r="2" spans="1:5" ht="60">
      <c r="A2" s="148" t="s">
        <v>1048</v>
      </c>
      <c r="B2" s="148" t="s">
        <v>1049</v>
      </c>
      <c r="C2" s="148" t="s">
        <v>1050</v>
      </c>
      <c r="D2" s="148" t="s">
        <v>1051</v>
      </c>
      <c r="E2" s="148" t="s">
        <v>1052</v>
      </c>
    </row>
    <row r="3" spans="1:5" ht="15">
      <c r="A3" s="144"/>
      <c r="B3" s="144"/>
      <c r="C3" s="144"/>
      <c r="D3" s="144"/>
      <c r="E3" s="144"/>
    </row>
    <row r="4" spans="1:5" ht="15">
      <c r="A4" s="144"/>
      <c r="B4" s="144"/>
      <c r="C4" s="144"/>
      <c r="D4" s="144"/>
      <c r="E4" s="144"/>
    </row>
    <row r="5" spans="1:5" ht="15">
      <c r="A5" s="144"/>
      <c r="B5" s="144"/>
      <c r="C5" s="144"/>
      <c r="D5" s="144"/>
      <c r="E5" s="144"/>
    </row>
  </sheetData>
  <phoneticPr fontId="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5"/>
  <sheetViews>
    <sheetView workbookViewId="0">
      <selection activeCell="B11" sqref="B11"/>
    </sheetView>
  </sheetViews>
  <sheetFormatPr defaultColWidth="8.875" defaultRowHeight="14.25"/>
  <cols>
    <col min="1" max="1" width="18.5" customWidth="1"/>
    <col min="2" max="2" width="18" customWidth="1"/>
    <col min="4" max="4" width="18.125" customWidth="1"/>
    <col min="5" max="5" width="17.625" customWidth="1"/>
  </cols>
  <sheetData>
    <row r="1" spans="1:10">
      <c r="A1" s="264" t="s">
        <v>386</v>
      </c>
      <c r="J1" s="147" t="s">
        <v>826</v>
      </c>
    </row>
    <row r="2" spans="1:10" ht="60">
      <c r="A2" s="148" t="s">
        <v>1053</v>
      </c>
      <c r="B2" s="148" t="s">
        <v>1049</v>
      </c>
      <c r="C2" s="148" t="s">
        <v>1050</v>
      </c>
      <c r="D2" s="148" t="s">
        <v>1054</v>
      </c>
      <c r="E2" s="148" t="s">
        <v>1052</v>
      </c>
    </row>
    <row r="3" spans="1:10" ht="15">
      <c r="A3" s="144"/>
      <c r="B3" s="144"/>
      <c r="C3" s="144"/>
      <c r="D3" s="144"/>
      <c r="E3" s="144"/>
    </row>
    <row r="4" spans="1:10" ht="15">
      <c r="A4" s="144"/>
      <c r="B4" s="144"/>
      <c r="C4" s="144"/>
      <c r="D4" s="144"/>
      <c r="E4" s="144"/>
    </row>
    <row r="5" spans="1:10" ht="15">
      <c r="A5" s="144"/>
      <c r="B5" s="144"/>
      <c r="C5" s="144"/>
      <c r="D5" s="144"/>
      <c r="E5" s="144"/>
    </row>
  </sheetData>
  <phoneticPr fontId="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3"/>
  <sheetViews>
    <sheetView workbookViewId="0">
      <selection activeCell="E3" sqref="E3"/>
    </sheetView>
  </sheetViews>
  <sheetFormatPr defaultColWidth="8.875" defaultRowHeight="14.25"/>
  <cols>
    <col min="1" max="1" width="35.375" customWidth="1"/>
    <col min="2" max="2" width="48.875" customWidth="1"/>
    <col min="5" max="6" width="14.5" customWidth="1"/>
    <col min="7" max="7" width="20" customWidth="1"/>
  </cols>
  <sheetData>
    <row r="1" spans="1:7">
      <c r="A1" s="264" t="s">
        <v>400</v>
      </c>
    </row>
    <row r="2" spans="1:7" ht="30">
      <c r="A2" s="148" t="s">
        <v>1053</v>
      </c>
      <c r="B2" s="148" t="s">
        <v>1049</v>
      </c>
      <c r="C2" s="148" t="s">
        <v>1055</v>
      </c>
      <c r="D2" s="148" t="s">
        <v>1056</v>
      </c>
      <c r="E2" s="148" t="s">
        <v>175</v>
      </c>
      <c r="F2" s="148" t="s">
        <v>1062</v>
      </c>
      <c r="G2" s="148" t="s">
        <v>1057</v>
      </c>
    </row>
    <row r="3" spans="1:7" ht="60">
      <c r="A3" s="43" t="s">
        <v>1058</v>
      </c>
      <c r="B3" s="144" t="s">
        <v>1059</v>
      </c>
      <c r="C3" s="144" t="s">
        <v>1060</v>
      </c>
      <c r="D3" s="144">
        <v>2020</v>
      </c>
      <c r="E3" s="217">
        <v>1127176</v>
      </c>
      <c r="F3" s="218">
        <v>0.67</v>
      </c>
      <c r="G3" s="144"/>
    </row>
  </sheetData>
  <phoneticPr fontId="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3"/>
  <sheetViews>
    <sheetView workbookViewId="0">
      <selection activeCell="B47" sqref="B47"/>
    </sheetView>
  </sheetViews>
  <sheetFormatPr defaultColWidth="8.875" defaultRowHeight="14.25"/>
  <cols>
    <col min="1" max="1" width="58.875" customWidth="1"/>
    <col min="2" max="2" width="20.625" customWidth="1"/>
    <col min="3" max="3" width="21.125" customWidth="1"/>
    <col min="5" max="5" width="26.125" customWidth="1"/>
  </cols>
  <sheetData>
    <row r="1" spans="1:5" ht="15.75" thickBot="1">
      <c r="A1" s="262" t="s">
        <v>677</v>
      </c>
      <c r="E1" s="260" t="s">
        <v>195</v>
      </c>
    </row>
    <row r="2" spans="1:5">
      <c r="A2" s="461" t="s">
        <v>649</v>
      </c>
      <c r="B2" s="461" t="s">
        <v>650</v>
      </c>
      <c r="C2" s="461" t="s">
        <v>651</v>
      </c>
    </row>
    <row r="3" spans="1:5" ht="15" thickBot="1">
      <c r="A3" s="462"/>
      <c r="B3" s="462"/>
      <c r="C3" s="462"/>
    </row>
    <row r="4" spans="1:5" ht="16.5" thickTop="1" thickBot="1">
      <c r="A4" s="68" t="s">
        <v>652</v>
      </c>
      <c r="B4" s="69">
        <v>117390.39999999999</v>
      </c>
      <c r="C4" s="70">
        <f>B4/$B$4</f>
        <v>1</v>
      </c>
    </row>
    <row r="5" spans="1:5" ht="15.75" thickBot="1">
      <c r="A5" s="71" t="s">
        <v>653</v>
      </c>
      <c r="B5" s="72"/>
      <c r="C5" s="70"/>
    </row>
    <row r="6" spans="1:5" ht="30.75" thickBot="1">
      <c r="A6" s="73" t="s">
        <v>654</v>
      </c>
      <c r="B6" s="69">
        <v>55522.737800000003</v>
      </c>
      <c r="C6" s="70">
        <f t="shared" ref="C6:C26" si="0">B6/$B$4</f>
        <v>0.47297511380828422</v>
      </c>
    </row>
    <row r="7" spans="1:5" ht="15.75" thickBot="1">
      <c r="A7" s="74" t="s">
        <v>655</v>
      </c>
      <c r="B7" s="72">
        <v>54138.717299999997</v>
      </c>
      <c r="C7" s="70">
        <f t="shared" si="0"/>
        <v>0.46118521872316648</v>
      </c>
    </row>
    <row r="8" spans="1:5" ht="15.75" thickBot="1">
      <c r="A8" s="75" t="s">
        <v>656</v>
      </c>
      <c r="B8" s="69">
        <v>25316.052599999999</v>
      </c>
      <c r="C8" s="70">
        <f t="shared" si="0"/>
        <v>0.21565692424593494</v>
      </c>
    </row>
    <row r="9" spans="1:5" ht="15.75" thickBot="1">
      <c r="A9" s="74" t="s">
        <v>657</v>
      </c>
      <c r="B9" s="72">
        <v>373.36520000000002</v>
      </c>
      <c r="C9" s="70">
        <f t="shared" si="0"/>
        <v>3.1805428723302759E-3</v>
      </c>
    </row>
    <row r="10" spans="1:5" ht="15.75" thickBot="1">
      <c r="A10" s="74" t="s">
        <v>658</v>
      </c>
      <c r="B10" s="72">
        <v>9901.6185999999998</v>
      </c>
      <c r="C10" s="70">
        <f t="shared" si="0"/>
        <v>8.4347771197644777E-2</v>
      </c>
    </row>
    <row r="11" spans="1:5" ht="15.75" thickBot="1">
      <c r="A11" s="74" t="s">
        <v>659</v>
      </c>
      <c r="B11" s="72">
        <v>11880.512000000001</v>
      </c>
      <c r="C11" s="70">
        <f t="shared" si="0"/>
        <v>0.10120514113590209</v>
      </c>
    </row>
    <row r="12" spans="1:5" ht="15.75" thickBot="1">
      <c r="A12" s="74" t="s">
        <v>660</v>
      </c>
      <c r="B12" s="72">
        <v>768.42449999999997</v>
      </c>
      <c r="C12" s="70">
        <f t="shared" si="0"/>
        <v>6.5458887609208252E-3</v>
      </c>
    </row>
    <row r="13" spans="1:5" ht="15.75" thickBot="1">
      <c r="A13" s="74" t="s">
        <v>661</v>
      </c>
      <c r="B13" s="72">
        <v>615.6</v>
      </c>
      <c r="C13" s="70">
        <f t="shared" si="0"/>
        <v>5.2440403985334408E-3</v>
      </c>
    </row>
    <row r="14" spans="1:5" ht="30.75" thickBot="1">
      <c r="A14" s="74" t="s">
        <v>662</v>
      </c>
      <c r="B14" s="72">
        <v>0</v>
      </c>
      <c r="C14" s="70">
        <f t="shared" si="0"/>
        <v>0</v>
      </c>
    </row>
    <row r="15" spans="1:5" ht="30.75" thickBot="1">
      <c r="A15" s="254" t="s">
        <v>663</v>
      </c>
      <c r="B15" s="255">
        <v>52011.699000000001</v>
      </c>
      <c r="C15" s="70">
        <f t="shared" si="0"/>
        <v>0.44306603436056102</v>
      </c>
    </row>
    <row r="16" spans="1:5" ht="15.75" thickBot="1">
      <c r="A16" s="74" t="s">
        <v>664</v>
      </c>
      <c r="B16" s="72">
        <v>47184.679499999998</v>
      </c>
      <c r="C16" s="70">
        <f t="shared" si="0"/>
        <v>0.40194666258910439</v>
      </c>
    </row>
    <row r="17" spans="1:5" ht="15.75" thickBot="1">
      <c r="A17" s="74" t="s">
        <v>665</v>
      </c>
      <c r="B17" s="219">
        <v>4827.0195000000003</v>
      </c>
      <c r="C17" s="220">
        <f t="shared" si="0"/>
        <v>4.1119371771456616E-2</v>
      </c>
      <c r="E17" s="261" t="s">
        <v>196</v>
      </c>
    </row>
    <row r="18" spans="1:5" ht="30.75" thickBot="1">
      <c r="A18" s="256" t="s">
        <v>666</v>
      </c>
      <c r="B18" s="257">
        <v>2248.4983999999999</v>
      </c>
      <c r="C18" s="258">
        <f t="shared" si="0"/>
        <v>1.9154022816175769E-2</v>
      </c>
    </row>
    <row r="19" spans="1:5" ht="15.75" thickBot="1">
      <c r="A19" s="74" t="s">
        <v>667</v>
      </c>
      <c r="B19" s="72">
        <v>574.17359999999996</v>
      </c>
      <c r="C19" s="70">
        <f t="shared" si="0"/>
        <v>4.8911461243849579E-3</v>
      </c>
    </row>
    <row r="20" spans="1:5" ht="30.75" thickBot="1">
      <c r="A20" s="74" t="s">
        <v>668</v>
      </c>
      <c r="B20" s="221">
        <v>743.30110000000002</v>
      </c>
      <c r="C20" s="222">
        <f t="shared" si="0"/>
        <v>6.3318729640583901E-3</v>
      </c>
    </row>
    <row r="21" spans="1:5" ht="30.75" thickBot="1">
      <c r="A21" s="74" t="s">
        <v>669</v>
      </c>
      <c r="B21" s="72">
        <v>4012.62</v>
      </c>
      <c r="C21" s="70">
        <f t="shared" si="0"/>
        <v>3.4181841104553697E-2</v>
      </c>
    </row>
    <row r="22" spans="1:5" ht="15.75" thickBot="1">
      <c r="A22" s="74" t="s">
        <v>670</v>
      </c>
      <c r="B22" s="72">
        <v>0</v>
      </c>
      <c r="C22" s="70">
        <f t="shared" si="0"/>
        <v>0</v>
      </c>
    </row>
    <row r="23" spans="1:5" ht="15.75" thickBot="1">
      <c r="A23" s="74" t="s">
        <v>671</v>
      </c>
      <c r="B23" s="72">
        <v>7</v>
      </c>
      <c r="C23" s="70">
        <f t="shared" si="0"/>
        <v>5.9630089002167131E-5</v>
      </c>
    </row>
    <row r="24" spans="1:5" ht="15.75" thickBot="1">
      <c r="A24" s="259" t="s">
        <v>672</v>
      </c>
      <c r="B24" s="219">
        <v>6082.4979999999996</v>
      </c>
      <c r="C24" s="220">
        <f t="shared" si="0"/>
        <v>5.1814271013643366E-2</v>
      </c>
      <c r="E24" s="261" t="s">
        <v>196</v>
      </c>
    </row>
    <row r="25" spans="1:5" ht="15.75" thickBot="1">
      <c r="A25" s="74" t="s">
        <v>673</v>
      </c>
      <c r="B25" s="72">
        <v>852.58439999999996</v>
      </c>
      <c r="C25" s="70">
        <f t="shared" si="0"/>
        <v>7.2628119505513226E-3</v>
      </c>
    </row>
    <row r="26" spans="1:5" ht="15.75" thickBot="1">
      <c r="A26" s="74" t="s">
        <v>674</v>
      </c>
      <c r="B26" s="219">
        <v>0</v>
      </c>
      <c r="C26" s="220">
        <f t="shared" si="0"/>
        <v>0</v>
      </c>
    </row>
    <row r="27" spans="1:5" ht="15.75" thickBot="1">
      <c r="A27" s="75" t="s">
        <v>675</v>
      </c>
      <c r="B27" s="76"/>
      <c r="C27" s="76"/>
    </row>
    <row r="28" spans="1:5" ht="15.75" thickBot="1">
      <c r="A28" s="77" t="s">
        <v>676</v>
      </c>
      <c r="B28" s="78"/>
      <c r="C28" s="78"/>
    </row>
    <row r="29" spans="1:5" ht="15.75" thickBot="1">
      <c r="A29" s="73" t="s">
        <v>815</v>
      </c>
      <c r="B29" s="76"/>
      <c r="C29" s="76"/>
    </row>
    <row r="30" spans="1:5" ht="15.75" thickBot="1">
      <c r="A30" s="73" t="s">
        <v>817</v>
      </c>
      <c r="B30" s="78"/>
      <c r="C30" s="78"/>
    </row>
    <row r="31" spans="1:5" ht="15.75" thickBot="1">
      <c r="A31" s="73" t="s">
        <v>816</v>
      </c>
      <c r="B31" s="76"/>
      <c r="C31" s="76"/>
    </row>
    <row r="32" spans="1:5" ht="15.75" thickBot="1">
      <c r="A32" s="73" t="s">
        <v>818</v>
      </c>
    </row>
    <row r="37" spans="1:3" ht="15.75" thickBot="1">
      <c r="A37" s="73" t="s">
        <v>194</v>
      </c>
      <c r="B37" s="69">
        <v>55522.737800000003</v>
      </c>
      <c r="C37" s="70">
        <f t="shared" ref="C37:C43" si="1">B37/$B$4</f>
        <v>0.47297511380828422</v>
      </c>
    </row>
    <row r="38" spans="1:3" ht="15.75" thickBot="1">
      <c r="A38" s="74" t="s">
        <v>192</v>
      </c>
      <c r="B38" s="72">
        <v>47184.679499999998</v>
      </c>
      <c r="C38" s="70">
        <f t="shared" si="1"/>
        <v>0.40194666258910439</v>
      </c>
    </row>
    <row r="39" spans="1:3" ht="15.75" thickBot="1">
      <c r="A39" s="74" t="s">
        <v>193</v>
      </c>
      <c r="B39" s="219">
        <v>4827.0195000000003</v>
      </c>
      <c r="C39" s="220">
        <f t="shared" si="1"/>
        <v>4.1119371771456616E-2</v>
      </c>
    </row>
    <row r="40" spans="1:3" ht="15.75" thickBot="1">
      <c r="A40" s="256" t="s">
        <v>197</v>
      </c>
      <c r="B40" s="257">
        <v>1505.2</v>
      </c>
      <c r="C40" s="258">
        <f t="shared" si="1"/>
        <v>1.2822172852294566E-2</v>
      </c>
    </row>
    <row r="41" spans="1:3" ht="30.75" thickBot="1">
      <c r="A41" s="256" t="s">
        <v>198</v>
      </c>
      <c r="B41" s="221">
        <v>743.30110000000002</v>
      </c>
      <c r="C41" s="222">
        <f t="shared" si="1"/>
        <v>6.3318729640583901E-3</v>
      </c>
    </row>
    <row r="42" spans="1:3" ht="15.75" thickBot="1">
      <c r="A42" s="259" t="s">
        <v>672</v>
      </c>
      <c r="B42" s="219">
        <v>6082.4979999999996</v>
      </c>
      <c r="C42" s="220">
        <f t="shared" si="1"/>
        <v>5.1814271013643366E-2</v>
      </c>
    </row>
    <row r="43" spans="1:3" ht="15.75" thickBot="1">
      <c r="A43" s="74" t="s">
        <v>673</v>
      </c>
      <c r="B43" s="72">
        <v>852.58439999999996</v>
      </c>
      <c r="C43" s="70">
        <f t="shared" si="1"/>
        <v>7.2628119505513226E-3</v>
      </c>
    </row>
  </sheetData>
  <mergeCells count="3">
    <mergeCell ref="A2:A3"/>
    <mergeCell ref="B2:B3"/>
    <mergeCell ref="C2:C3"/>
  </mergeCells>
  <phoneticPr fontId="0"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7"/>
  <sheetViews>
    <sheetView workbookViewId="0">
      <selection activeCell="F17" sqref="F17"/>
    </sheetView>
  </sheetViews>
  <sheetFormatPr defaultColWidth="8.875" defaultRowHeight="14.25"/>
  <cols>
    <col min="1" max="1" width="67.625" customWidth="1"/>
    <col min="3" max="3" width="10.125" bestFit="1" customWidth="1"/>
  </cols>
  <sheetData>
    <row r="1" spans="1:3" ht="15" thickBot="1">
      <c r="A1" s="47" t="s">
        <v>679</v>
      </c>
    </row>
    <row r="2" spans="1:3">
      <c r="A2" s="463"/>
      <c r="B2" s="463" t="s">
        <v>678</v>
      </c>
      <c r="C2" s="463" t="s">
        <v>651</v>
      </c>
    </row>
    <row r="3" spans="1:3" ht="15" thickBot="1">
      <c r="A3" s="464"/>
      <c r="B3" s="464"/>
      <c r="C3" s="464"/>
    </row>
    <row r="4" spans="1:3" ht="16.5" thickTop="1" thickBot="1">
      <c r="A4" s="410" t="s">
        <v>1400</v>
      </c>
      <c r="B4" s="103">
        <v>36278.400000000001</v>
      </c>
      <c r="C4" s="104">
        <f>B4/$B$7</f>
        <v>0.30904060297946001</v>
      </c>
    </row>
    <row r="5" spans="1:3" ht="15.75" thickBot="1">
      <c r="A5" s="411" t="s">
        <v>1399</v>
      </c>
      <c r="B5" s="105">
        <v>41850.6</v>
      </c>
      <c r="C5" s="104">
        <f>B5/$B$7</f>
        <v>0.35650785754201364</v>
      </c>
    </row>
    <row r="6" spans="1:3" ht="15.75" thickBot="1">
      <c r="A6" s="410" t="s">
        <v>837</v>
      </c>
      <c r="B6" s="103">
        <v>39261.4</v>
      </c>
      <c r="C6" s="104">
        <f>B6/$B$7</f>
        <v>0.33445153947852641</v>
      </c>
    </row>
    <row r="7" spans="1:3">
      <c r="B7">
        <f>SUM(B4:B6)</f>
        <v>117390.39999999999</v>
      </c>
      <c r="C7" s="167">
        <f>SUM(C4:C6)</f>
        <v>1</v>
      </c>
    </row>
  </sheetData>
  <mergeCells count="3">
    <mergeCell ref="A2:A3"/>
    <mergeCell ref="B2:B3"/>
    <mergeCell ref="C2:C3"/>
  </mergeCells>
  <phoneticPr fontId="0" type="noConversion"/>
  <pageMargins left="0.7" right="0.7" top="0.75" bottom="0.75" header="0.3" footer="0.3"/>
  <pageSetup paperSize="9"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election activeCell="G32" sqref="G32"/>
    </sheetView>
  </sheetViews>
  <sheetFormatPr defaultColWidth="8.875" defaultRowHeight="14.25"/>
  <cols>
    <col min="1" max="1" width="51.375" customWidth="1"/>
  </cols>
  <sheetData>
    <row r="1" spans="1:3" ht="15.75" thickBot="1">
      <c r="A1" s="81" t="s">
        <v>680</v>
      </c>
      <c r="B1" s="65"/>
      <c r="C1" s="65"/>
    </row>
    <row r="2" spans="1:3">
      <c r="A2" s="461" t="s">
        <v>649</v>
      </c>
      <c r="B2" s="461" t="s">
        <v>650</v>
      </c>
      <c r="C2" s="461" t="s">
        <v>651</v>
      </c>
    </row>
    <row r="3" spans="1:3" ht="15" thickBot="1">
      <c r="A3" s="462"/>
      <c r="B3" s="462"/>
      <c r="C3" s="462"/>
    </row>
    <row r="4" spans="1:3" ht="16.5" thickTop="1" thickBot="1">
      <c r="A4" s="68" t="s">
        <v>681</v>
      </c>
      <c r="B4" s="76"/>
      <c r="C4" s="76"/>
    </row>
    <row r="5" spans="1:3" ht="15.75" thickBot="1">
      <c r="A5" s="77" t="s">
        <v>682</v>
      </c>
      <c r="B5" s="78"/>
      <c r="C5" s="78"/>
    </row>
    <row r="6" spans="1:3" ht="30.75" thickBot="1">
      <c r="A6" s="68" t="s">
        <v>683</v>
      </c>
      <c r="B6" s="76"/>
      <c r="C6" s="76"/>
    </row>
    <row r="7" spans="1:3" ht="15.75" thickBot="1">
      <c r="A7" s="77" t="s">
        <v>684</v>
      </c>
      <c r="B7" s="78"/>
      <c r="C7" s="78"/>
    </row>
    <row r="8" spans="1:3" ht="15.75" thickBot="1">
      <c r="A8" s="68" t="s">
        <v>685</v>
      </c>
      <c r="B8" s="76"/>
      <c r="C8" s="76"/>
    </row>
    <row r="9" spans="1:3" ht="45.75" thickBot="1">
      <c r="A9" s="77" t="s">
        <v>686</v>
      </c>
      <c r="B9" s="78"/>
      <c r="C9" s="78"/>
    </row>
    <row r="10" spans="1:3" ht="15.75" thickBot="1">
      <c r="A10" s="68" t="s">
        <v>687</v>
      </c>
      <c r="B10" s="76"/>
      <c r="C10" s="76"/>
    </row>
    <row r="11" spans="1:3" ht="45.75" thickBot="1">
      <c r="A11" s="77" t="s">
        <v>688</v>
      </c>
      <c r="B11" s="78"/>
      <c r="C11" s="78"/>
    </row>
    <row r="12" spans="1:3" ht="15.75" thickBot="1">
      <c r="A12" s="68" t="s">
        <v>689</v>
      </c>
      <c r="B12" s="76"/>
      <c r="C12" s="76"/>
    </row>
    <row r="13" spans="1:3" ht="30.75" thickBot="1">
      <c r="A13" s="77" t="s">
        <v>690</v>
      </c>
      <c r="B13" s="78"/>
      <c r="C13" s="78"/>
    </row>
    <row r="14" spans="1:3" ht="30.75" thickBot="1">
      <c r="A14" s="68" t="s">
        <v>691</v>
      </c>
      <c r="B14" s="76"/>
      <c r="C14" s="76"/>
    </row>
    <row r="15" spans="1:3" ht="30.75" thickBot="1">
      <c r="A15" s="77" t="s">
        <v>692</v>
      </c>
      <c r="B15" s="78"/>
      <c r="C15" s="78"/>
    </row>
    <row r="16" spans="1:3" ht="15.75" thickBot="1">
      <c r="A16" s="68" t="s">
        <v>693</v>
      </c>
      <c r="B16" s="76"/>
      <c r="C16" s="76"/>
    </row>
    <row r="17" spans="1:3" ht="15.75" thickBot="1">
      <c r="A17" s="77" t="s">
        <v>694</v>
      </c>
      <c r="B17" s="78"/>
      <c r="C17" s="78"/>
    </row>
    <row r="18" spans="1:3" ht="15.75" thickBot="1">
      <c r="A18" s="68" t="s">
        <v>695</v>
      </c>
      <c r="B18" s="76"/>
      <c r="C18" s="76"/>
    </row>
    <row r="19" spans="1:3" ht="15.75" thickBot="1">
      <c r="A19" s="77" t="s">
        <v>696</v>
      </c>
      <c r="B19" s="78"/>
      <c r="C19" s="78"/>
    </row>
    <row r="20" spans="1:3" ht="15.75" thickBot="1">
      <c r="A20" s="68" t="s">
        <v>697</v>
      </c>
      <c r="B20" s="76"/>
      <c r="C20" s="76"/>
    </row>
    <row r="21" spans="1:3" ht="15.75" thickBot="1">
      <c r="A21" s="77" t="s">
        <v>698</v>
      </c>
      <c r="B21" s="78"/>
      <c r="C21" s="78"/>
    </row>
    <row r="22" spans="1:3" ht="15.75" thickBot="1">
      <c r="A22" s="68" t="s">
        <v>699</v>
      </c>
      <c r="B22" s="76"/>
      <c r="C22" s="76"/>
    </row>
  </sheetData>
  <mergeCells count="3">
    <mergeCell ref="A2:A3"/>
    <mergeCell ref="B2:B3"/>
    <mergeCell ref="C2:C3"/>
  </mergeCells>
  <phoneticPr fontId="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6"/>
  <sheetViews>
    <sheetView zoomScale="86" zoomScaleNormal="86" workbookViewId="0">
      <selection activeCell="W46" sqref="W46"/>
    </sheetView>
  </sheetViews>
  <sheetFormatPr defaultColWidth="8.875" defaultRowHeight="14.25"/>
  <cols>
    <col min="1" max="1" width="38.625" customWidth="1"/>
    <col min="3" max="3" width="23.625" customWidth="1"/>
    <col min="4" max="4" width="18.875" customWidth="1"/>
    <col min="5" max="5" width="18.5" customWidth="1"/>
  </cols>
  <sheetData>
    <row r="1" spans="1:9" ht="15" thickBot="1">
      <c r="A1" s="65" t="s">
        <v>700</v>
      </c>
      <c r="B1" s="65"/>
      <c r="C1" s="65"/>
      <c r="D1" s="65"/>
      <c r="E1" s="65"/>
      <c r="F1" s="65"/>
      <c r="G1" s="65"/>
      <c r="H1" s="65"/>
      <c r="I1" s="65"/>
    </row>
    <row r="2" spans="1:9" ht="45.75" thickBot="1">
      <c r="A2" s="82" t="s">
        <v>701</v>
      </c>
      <c r="B2" s="83" t="s">
        <v>702</v>
      </c>
      <c r="C2" s="83" t="s">
        <v>526</v>
      </c>
      <c r="D2" s="83" t="s">
        <v>703</v>
      </c>
      <c r="E2" s="83" t="s">
        <v>704</v>
      </c>
      <c r="F2" s="65" t="s">
        <v>705</v>
      </c>
      <c r="G2" s="65"/>
      <c r="H2" s="65"/>
      <c r="I2" s="65"/>
    </row>
    <row r="3" spans="1:9" ht="16.5" thickTop="1" thickBot="1">
      <c r="A3" s="84" t="s">
        <v>706</v>
      </c>
      <c r="B3" s="76"/>
      <c r="C3" s="76"/>
      <c r="D3" s="76"/>
      <c r="E3" s="76"/>
      <c r="F3" s="65" t="s">
        <v>707</v>
      </c>
      <c r="G3" s="65"/>
      <c r="H3" s="65"/>
      <c r="I3" s="65"/>
    </row>
    <row r="4" spans="1:9" ht="30">
      <c r="A4" s="223" t="s">
        <v>708</v>
      </c>
      <c r="B4" s="86">
        <v>1</v>
      </c>
      <c r="C4" s="243" t="s">
        <v>709</v>
      </c>
      <c r="D4" s="86" t="s">
        <v>710</v>
      </c>
      <c r="E4" s="86">
        <v>145.9</v>
      </c>
      <c r="F4" s="65" t="s">
        <v>711</v>
      </c>
      <c r="G4" s="65"/>
      <c r="H4" s="65"/>
      <c r="I4" s="65"/>
    </row>
    <row r="5" spans="1:9" ht="15">
      <c r="A5" s="85" t="s">
        <v>712</v>
      </c>
      <c r="B5" s="85"/>
      <c r="C5" s="85"/>
      <c r="D5" s="85"/>
      <c r="E5" s="85"/>
      <c r="F5" s="65"/>
      <c r="G5" s="65"/>
      <c r="H5" s="65"/>
      <c r="I5" s="65"/>
    </row>
    <row r="6" spans="1:9" ht="15">
      <c r="A6" s="223" t="s">
        <v>713</v>
      </c>
      <c r="B6" s="85">
        <v>1</v>
      </c>
      <c r="C6" s="85" t="s">
        <v>714</v>
      </c>
      <c r="D6" s="85" t="s">
        <v>715</v>
      </c>
      <c r="E6" s="85" t="s">
        <v>714</v>
      </c>
      <c r="F6" s="65" t="s">
        <v>716</v>
      </c>
      <c r="G6" s="65"/>
      <c r="H6" s="65"/>
      <c r="I6" s="65"/>
    </row>
  </sheetData>
  <phoneticPr fontId="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00"/>
  <sheetViews>
    <sheetView workbookViewId="0">
      <selection activeCell="C26" sqref="C26"/>
    </sheetView>
  </sheetViews>
  <sheetFormatPr defaultColWidth="12.625" defaultRowHeight="15" customHeight="1"/>
  <cols>
    <col min="1" max="1" width="42.625" customWidth="1"/>
    <col min="2" max="2" width="20.125" customWidth="1"/>
    <col min="3" max="3" width="23.125" customWidth="1"/>
    <col min="4" max="26" width="7.625" customWidth="1"/>
  </cols>
  <sheetData>
    <row r="1" spans="1:3">
      <c r="A1" s="1" t="s">
        <v>476</v>
      </c>
    </row>
    <row r="2" spans="1:3" ht="14.25">
      <c r="A2" s="14" t="s">
        <v>477</v>
      </c>
      <c r="B2" s="14" t="s">
        <v>478</v>
      </c>
      <c r="C2" s="14" t="s">
        <v>479</v>
      </c>
    </row>
    <row r="3" spans="1:3" ht="14.25">
      <c r="A3" s="3" t="s">
        <v>480</v>
      </c>
      <c r="B3" s="3">
        <f>SUM(B4:B12)</f>
        <v>236.23000000000002</v>
      </c>
      <c r="C3" s="3"/>
    </row>
    <row r="4" spans="1:3" ht="14.25">
      <c r="A4" s="3" t="s">
        <v>481</v>
      </c>
      <c r="B4" s="3">
        <v>136.36940000000001</v>
      </c>
      <c r="C4" s="3"/>
    </row>
    <row r="5" spans="1:3" ht="14.25">
      <c r="A5" s="188" t="s">
        <v>482</v>
      </c>
      <c r="B5" s="3">
        <v>23.062899999999999</v>
      </c>
      <c r="C5" s="3"/>
    </row>
    <row r="6" spans="1:3" ht="14.25">
      <c r="A6" s="3" t="s">
        <v>483</v>
      </c>
      <c r="B6" s="3">
        <v>22.431699999999999</v>
      </c>
      <c r="C6" s="3"/>
    </row>
    <row r="7" spans="1:3" ht="14.25">
      <c r="A7" s="3" t="s">
        <v>484</v>
      </c>
      <c r="B7" s="3">
        <v>17.739599999999999</v>
      </c>
      <c r="C7" s="3"/>
    </row>
    <row r="8" spans="1:3">
      <c r="A8" s="15" t="s">
        <v>485</v>
      </c>
      <c r="B8" s="15">
        <v>14.339700000000001</v>
      </c>
      <c r="C8" s="15"/>
    </row>
    <row r="9" spans="1:3">
      <c r="A9" s="15" t="s">
        <v>486</v>
      </c>
      <c r="B9" s="15">
        <v>9.5839999999999996</v>
      </c>
      <c r="C9" s="15"/>
    </row>
    <row r="10" spans="1:3">
      <c r="A10" s="15" t="s">
        <v>487</v>
      </c>
      <c r="B10" s="15">
        <v>7.1670999999999996</v>
      </c>
      <c r="C10" s="15"/>
    </row>
    <row r="11" spans="1:3">
      <c r="A11" s="15" t="s">
        <v>488</v>
      </c>
      <c r="B11" s="15">
        <v>3.2321</v>
      </c>
      <c r="C11" s="15"/>
    </row>
    <row r="12" spans="1:3">
      <c r="A12" s="15" t="s">
        <v>489</v>
      </c>
      <c r="B12" s="15">
        <v>2.3035000000000001</v>
      </c>
      <c r="C12" s="15"/>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honeticPr fontId="0" type="noConversion"/>
  <pageMargins left="0.7" right="0.7" top="0.75" bottom="0.75" header="0" footer="0"/>
  <pageSetup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6"/>
  <sheetViews>
    <sheetView workbookViewId="0"/>
  </sheetViews>
  <sheetFormatPr defaultColWidth="8.875" defaultRowHeight="14.25"/>
  <cols>
    <col min="1" max="1" width="36.125" customWidth="1"/>
    <col min="2" max="2" width="12.125" customWidth="1"/>
    <col min="4" max="4" width="14.375" customWidth="1"/>
    <col min="6" max="6" width="18.125" customWidth="1"/>
  </cols>
  <sheetData>
    <row r="1" spans="1:6" ht="15" thickBot="1">
      <c r="A1" s="65" t="s">
        <v>828</v>
      </c>
      <c r="B1" s="65"/>
      <c r="C1" s="65"/>
      <c r="D1" s="65"/>
      <c r="E1" s="65"/>
    </row>
    <row r="2" spans="1:6" ht="30.75" thickBot="1">
      <c r="A2" s="82" t="s">
        <v>829</v>
      </c>
      <c r="B2" s="83" t="s">
        <v>830</v>
      </c>
      <c r="C2" s="83" t="s">
        <v>526</v>
      </c>
      <c r="D2" s="83" t="s">
        <v>703</v>
      </c>
      <c r="E2" s="83" t="s">
        <v>704</v>
      </c>
      <c r="F2" s="242" t="s">
        <v>180</v>
      </c>
    </row>
    <row r="3" spans="1:6" ht="16.5" thickTop="1" thickBot="1">
      <c r="A3" s="84" t="s">
        <v>831</v>
      </c>
      <c r="B3" s="76"/>
      <c r="C3" s="76"/>
      <c r="D3" s="76"/>
      <c r="E3" s="76">
        <v>273.66000000000003</v>
      </c>
    </row>
    <row r="4" spans="1:6" ht="15.75" thickBot="1">
      <c r="A4" s="106" t="s">
        <v>832</v>
      </c>
      <c r="B4" s="78"/>
      <c r="C4" s="78"/>
      <c r="D4" s="78"/>
      <c r="E4" s="78">
        <v>0</v>
      </c>
    </row>
    <row r="5" spans="1:6" ht="15.75" thickBot="1">
      <c r="A5" s="84" t="s">
        <v>833</v>
      </c>
      <c r="B5" s="76"/>
      <c r="C5" s="76"/>
      <c r="D5" s="76"/>
      <c r="E5" s="76">
        <v>0</v>
      </c>
    </row>
    <row r="6" spans="1:6" ht="15.75" thickBot="1">
      <c r="A6" s="106" t="s">
        <v>834</v>
      </c>
      <c r="B6" s="78"/>
      <c r="C6" s="78"/>
      <c r="D6" s="78"/>
      <c r="E6" s="224">
        <v>317.48</v>
      </c>
      <c r="F6" s="224">
        <v>1.9904999999999999</v>
      </c>
    </row>
  </sheetData>
  <phoneticPr fontId="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4"/>
  <sheetViews>
    <sheetView workbookViewId="0">
      <selection activeCell="A2" sqref="A2"/>
    </sheetView>
  </sheetViews>
  <sheetFormatPr defaultColWidth="8.875" defaultRowHeight="14.25"/>
  <cols>
    <col min="1" max="1" width="57.375" customWidth="1"/>
    <col min="3" max="3" width="14.5" customWidth="1"/>
    <col min="5" max="5" width="19" customWidth="1"/>
    <col min="6" max="6" width="15.125" customWidth="1"/>
  </cols>
  <sheetData>
    <row r="1" spans="1:7" ht="15" thickBot="1">
      <c r="A1" s="65" t="s">
        <v>1063</v>
      </c>
      <c r="B1" s="65"/>
      <c r="C1" s="65"/>
      <c r="D1" s="65"/>
      <c r="E1" s="65"/>
      <c r="F1" s="65"/>
      <c r="G1" s="65"/>
    </row>
    <row r="2" spans="1:7" ht="15">
      <c r="A2" s="66"/>
      <c r="B2" s="89"/>
      <c r="C2" s="89"/>
      <c r="D2" s="89"/>
      <c r="E2" s="461" t="s">
        <v>1064</v>
      </c>
      <c r="F2" s="89"/>
      <c r="G2" s="65"/>
    </row>
    <row r="3" spans="1:7" ht="30.75" thickBot="1">
      <c r="A3" s="67" t="s">
        <v>1065</v>
      </c>
      <c r="B3" s="90" t="s">
        <v>526</v>
      </c>
      <c r="C3" s="90" t="s">
        <v>703</v>
      </c>
      <c r="D3" s="90" t="s">
        <v>1066</v>
      </c>
      <c r="E3" s="462"/>
      <c r="F3" s="90" t="s">
        <v>704</v>
      </c>
      <c r="G3" s="65"/>
    </row>
    <row r="4" spans="1:7" ht="16.5" thickTop="1" thickBot="1">
      <c r="A4" s="75" t="s">
        <v>1067</v>
      </c>
      <c r="B4" s="76"/>
      <c r="C4" s="76"/>
      <c r="D4" s="76"/>
      <c r="E4" s="76"/>
      <c r="F4" s="76"/>
      <c r="G4" s="65"/>
    </row>
    <row r="5" spans="1:7" ht="30.75" thickBot="1">
      <c r="A5" s="71" t="s">
        <v>1068</v>
      </c>
      <c r="B5" s="78"/>
      <c r="C5" s="78" t="s">
        <v>809</v>
      </c>
      <c r="D5" s="224" t="s">
        <v>1069</v>
      </c>
      <c r="E5" s="78" t="s">
        <v>1070</v>
      </c>
      <c r="F5" s="224">
        <v>1.9904999999999999</v>
      </c>
      <c r="G5" s="65"/>
    </row>
    <row r="6" spans="1:7" ht="15.75" thickBot="1">
      <c r="A6" s="73" t="s">
        <v>1071</v>
      </c>
      <c r="B6" s="76"/>
      <c r="C6" s="76"/>
      <c r="D6" s="76"/>
      <c r="E6" s="76"/>
      <c r="F6" s="76"/>
      <c r="G6" s="65"/>
    </row>
    <row r="7" spans="1:7" ht="15.75" thickBot="1">
      <c r="A7" s="74" t="s">
        <v>1072</v>
      </c>
      <c r="B7" s="78"/>
      <c r="C7" s="78"/>
      <c r="D7" s="78"/>
      <c r="E7" s="78"/>
      <c r="F7" s="78"/>
      <c r="G7" s="65"/>
    </row>
    <row r="8" spans="1:7" ht="15.75" thickBot="1">
      <c r="A8" s="75" t="s">
        <v>1073</v>
      </c>
      <c r="B8" s="76"/>
      <c r="C8" s="76"/>
      <c r="D8" s="76"/>
      <c r="E8" s="76"/>
      <c r="F8" s="76"/>
      <c r="G8" s="65"/>
    </row>
    <row r="9" spans="1:7" ht="15.75" thickBot="1">
      <c r="A9" s="168"/>
      <c r="B9" s="78"/>
      <c r="C9" s="78"/>
      <c r="D9" s="78"/>
      <c r="E9" s="78"/>
      <c r="F9" s="78"/>
      <c r="G9" s="65"/>
    </row>
    <row r="10" spans="1:7">
      <c r="A10" s="65"/>
      <c r="B10" s="65"/>
      <c r="C10" s="65"/>
      <c r="D10" s="65"/>
      <c r="E10" s="65"/>
      <c r="F10" s="65"/>
      <c r="G10" s="65"/>
    </row>
    <row r="11" spans="1:7">
      <c r="A11" s="65"/>
      <c r="B11" s="65"/>
      <c r="C11" s="65"/>
      <c r="D11" s="65"/>
      <c r="E11" s="65"/>
      <c r="F11" s="65"/>
      <c r="G11" s="65"/>
    </row>
    <row r="12" spans="1:7">
      <c r="A12" s="65"/>
      <c r="B12" s="65"/>
      <c r="C12" s="65"/>
      <c r="D12" s="65"/>
      <c r="E12" s="65"/>
      <c r="F12" s="65"/>
      <c r="G12" s="65"/>
    </row>
    <row r="13" spans="1:7">
      <c r="A13" s="65"/>
      <c r="B13" s="65"/>
      <c r="C13" s="65"/>
      <c r="D13" s="65"/>
      <c r="E13" s="65"/>
      <c r="F13" s="65"/>
      <c r="G13" s="65"/>
    </row>
    <row r="14" spans="1:7">
      <c r="A14" s="65"/>
      <c r="B14" s="65"/>
      <c r="C14" s="65"/>
      <c r="D14" s="65"/>
      <c r="E14" s="65"/>
      <c r="F14" s="65"/>
      <c r="G14" s="65"/>
    </row>
  </sheetData>
  <mergeCells count="1">
    <mergeCell ref="E2:E3"/>
  </mergeCells>
  <phoneticPr fontId="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2" sqref="A2:A3"/>
    </sheetView>
  </sheetViews>
  <sheetFormatPr defaultColWidth="8.875" defaultRowHeight="14.25"/>
  <cols>
    <col min="1" max="1" width="71.125" customWidth="1"/>
    <col min="2" max="2" width="59.5" customWidth="1"/>
  </cols>
  <sheetData>
    <row r="1" spans="1:2">
      <c r="A1" s="47" t="s">
        <v>1081</v>
      </c>
    </row>
    <row r="2" spans="1:2">
      <c r="A2" s="466" t="s">
        <v>1074</v>
      </c>
      <c r="B2" s="465" t="s">
        <v>1075</v>
      </c>
    </row>
    <row r="3" spans="1:2">
      <c r="A3" s="467"/>
      <c r="B3" s="465"/>
    </row>
    <row r="4" spans="1:2" ht="15">
      <c r="A4" s="169" t="s">
        <v>1076</v>
      </c>
      <c r="B4" s="225">
        <v>0.44306603436056102</v>
      </c>
    </row>
    <row r="5" spans="1:2" ht="15">
      <c r="A5" s="171" t="s">
        <v>1084</v>
      </c>
      <c r="B5" s="226">
        <v>52011.699000000001</v>
      </c>
    </row>
    <row r="6" spans="1:2" ht="214.5" customHeight="1">
      <c r="A6" s="169" t="s">
        <v>1082</v>
      </c>
      <c r="B6" s="170" t="s">
        <v>1083</v>
      </c>
    </row>
    <row r="7" spans="1:2" ht="15">
      <c r="A7" s="171" t="s">
        <v>1077</v>
      </c>
      <c r="B7" s="227">
        <v>9569.5</v>
      </c>
    </row>
    <row r="8" spans="1:2" ht="15">
      <c r="A8" s="169" t="s">
        <v>1078</v>
      </c>
      <c r="B8" s="170" t="s">
        <v>1106</v>
      </c>
    </row>
    <row r="9" spans="1:2" ht="15">
      <c r="A9" s="171" t="s">
        <v>1079</v>
      </c>
      <c r="B9" s="172">
        <f>35312/39901</f>
        <v>0.88499035111901958</v>
      </c>
    </row>
    <row r="10" spans="1:2" ht="210">
      <c r="A10" s="169" t="s">
        <v>1080</v>
      </c>
      <c r="B10" s="170" t="s">
        <v>1105</v>
      </c>
    </row>
  </sheetData>
  <mergeCells count="2">
    <mergeCell ref="B2:B3"/>
    <mergeCell ref="A2:A3"/>
  </mergeCells>
  <phoneticPr fontId="0" type="noConversion"/>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6"/>
  <sheetViews>
    <sheetView workbookViewId="0">
      <selection activeCell="C12" sqref="C12"/>
    </sheetView>
  </sheetViews>
  <sheetFormatPr defaultColWidth="8.875" defaultRowHeight="14.25"/>
  <cols>
    <col min="1" max="1" width="21.375" customWidth="1"/>
    <col min="3" max="3" width="16.625" bestFit="1" customWidth="1"/>
    <col min="4" max="4" width="14" customWidth="1"/>
    <col min="5" max="5" width="17.5" customWidth="1"/>
    <col min="6" max="6" width="26.875" customWidth="1"/>
  </cols>
  <sheetData>
    <row r="1" spans="1:6" ht="15" thickBot="1">
      <c r="A1" s="47" t="s">
        <v>941</v>
      </c>
    </row>
    <row r="2" spans="1:6" ht="15">
      <c r="A2" s="138"/>
      <c r="B2" s="468" t="s">
        <v>937</v>
      </c>
      <c r="C2" s="468" t="s">
        <v>938</v>
      </c>
      <c r="D2" s="468" t="s">
        <v>939</v>
      </c>
      <c r="E2" s="468" t="s">
        <v>940</v>
      </c>
      <c r="F2" s="468" t="s">
        <v>723</v>
      </c>
    </row>
    <row r="3" spans="1:6" ht="30.75" thickBot="1">
      <c r="A3" s="139" t="s">
        <v>936</v>
      </c>
      <c r="B3" s="469"/>
      <c r="C3" s="469"/>
      <c r="D3" s="469"/>
      <c r="E3" s="469"/>
      <c r="F3" s="469"/>
    </row>
    <row r="4" spans="1:6" ht="61.5" thickTop="1" thickBot="1">
      <c r="A4" s="79"/>
      <c r="B4" s="228">
        <v>17010</v>
      </c>
      <c r="C4" s="140"/>
      <c r="D4" s="140" t="s">
        <v>474</v>
      </c>
      <c r="E4" s="228"/>
      <c r="F4" s="228"/>
    </row>
    <row r="5" spans="1:6" ht="45.75" thickBot="1">
      <c r="A5" s="80"/>
      <c r="B5" s="228">
        <v>11201</v>
      </c>
      <c r="C5" s="141"/>
      <c r="D5" s="141" t="s">
        <v>942</v>
      </c>
      <c r="E5" s="228"/>
      <c r="F5" s="228"/>
    </row>
    <row r="6" spans="1:6" ht="45.75" thickBot="1">
      <c r="A6" s="79"/>
      <c r="B6" s="228">
        <v>23524</v>
      </c>
      <c r="C6" s="140"/>
      <c r="D6" s="140" t="s">
        <v>943</v>
      </c>
      <c r="E6" s="228"/>
      <c r="F6" s="228"/>
    </row>
  </sheetData>
  <mergeCells count="5">
    <mergeCell ref="F2:F3"/>
    <mergeCell ref="B2:B3"/>
    <mergeCell ref="C2:C3"/>
    <mergeCell ref="D2:D3"/>
    <mergeCell ref="E2:E3"/>
  </mergeCells>
  <phoneticPr fontId="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34"/>
  <sheetViews>
    <sheetView topLeftCell="B1" workbookViewId="0">
      <selection activeCell="B3" sqref="B3"/>
    </sheetView>
  </sheetViews>
  <sheetFormatPr defaultColWidth="8.875" defaultRowHeight="14.25"/>
  <cols>
    <col min="1" max="1" width="57" customWidth="1"/>
    <col min="2" max="2" width="31.875" customWidth="1"/>
    <col min="3" max="3" width="34.5" customWidth="1"/>
    <col min="4" max="4" width="9.625" customWidth="1"/>
    <col min="5" max="5" width="18" customWidth="1"/>
  </cols>
  <sheetData>
    <row r="1" spans="1:5" ht="15" thickBot="1">
      <c r="A1" s="65" t="s">
        <v>732</v>
      </c>
      <c r="B1" s="65"/>
      <c r="C1" s="65"/>
    </row>
    <row r="2" spans="1:5" ht="15">
      <c r="A2" s="66"/>
      <c r="B2" s="89"/>
      <c r="C2" s="89"/>
    </row>
    <row r="3" spans="1:5" ht="60.75" thickBot="1">
      <c r="A3" s="67" t="s">
        <v>733</v>
      </c>
      <c r="B3" s="90" t="s">
        <v>704</v>
      </c>
      <c r="C3" s="90" t="s">
        <v>734</v>
      </c>
      <c r="E3" s="261" t="s">
        <v>199</v>
      </c>
    </row>
    <row r="4" spans="1:5" ht="16.5" thickTop="1" thickBot="1">
      <c r="A4" s="75" t="s">
        <v>735</v>
      </c>
      <c r="B4" s="76"/>
      <c r="C4" s="76"/>
    </row>
    <row r="5" spans="1:5" ht="45.75" thickBot="1">
      <c r="A5" s="71" t="s">
        <v>736</v>
      </c>
      <c r="B5" s="78">
        <v>200</v>
      </c>
      <c r="C5" s="76" t="s">
        <v>737</v>
      </c>
    </row>
    <row r="6" spans="1:5" ht="30.75" thickBot="1">
      <c r="A6" s="73" t="s">
        <v>738</v>
      </c>
      <c r="B6" s="76">
        <v>650</v>
      </c>
      <c r="C6" s="78" t="s">
        <v>739</v>
      </c>
    </row>
    <row r="7" spans="1:5" ht="15">
      <c r="A7" s="91" t="s">
        <v>740</v>
      </c>
      <c r="B7" s="470"/>
      <c r="C7" s="470"/>
    </row>
    <row r="8" spans="1:5" ht="15.75" thickBot="1">
      <c r="A8" s="75" t="s">
        <v>741</v>
      </c>
      <c r="B8" s="471"/>
      <c r="C8" s="471"/>
    </row>
    <row r="9" spans="1:5" ht="15.75" thickBot="1">
      <c r="A9" s="74" t="s">
        <v>742</v>
      </c>
      <c r="B9" s="78">
        <v>566</v>
      </c>
      <c r="C9" s="78" t="s">
        <v>739</v>
      </c>
    </row>
    <row r="10" spans="1:5" ht="15.75" thickBot="1">
      <c r="A10" s="75" t="s">
        <v>743</v>
      </c>
      <c r="B10" s="76">
        <v>103</v>
      </c>
      <c r="C10" s="76" t="s">
        <v>737</v>
      </c>
    </row>
    <row r="11" spans="1:5" ht="15.75" thickBot="1">
      <c r="A11" s="74" t="s">
        <v>744</v>
      </c>
      <c r="B11" s="224">
        <v>574</v>
      </c>
      <c r="C11" s="78" t="s">
        <v>745</v>
      </c>
    </row>
    <row r="12" spans="1:5" ht="15.75" thickBot="1">
      <c r="A12" s="74" t="s">
        <v>746</v>
      </c>
      <c r="B12" s="224">
        <v>422</v>
      </c>
      <c r="C12" s="78" t="s">
        <v>747</v>
      </c>
    </row>
    <row r="13" spans="1:5" ht="15.75" thickBot="1">
      <c r="A13" s="74" t="s">
        <v>748</v>
      </c>
      <c r="B13" s="78">
        <v>53</v>
      </c>
      <c r="C13" s="78" t="s">
        <v>749</v>
      </c>
    </row>
    <row r="14" spans="1:5" ht="15.75" thickBot="1">
      <c r="A14" s="74" t="s">
        <v>750</v>
      </c>
      <c r="B14" s="78">
        <v>19</v>
      </c>
      <c r="C14" s="78" t="s">
        <v>751</v>
      </c>
    </row>
    <row r="15" spans="1:5" ht="15.75" thickBot="1">
      <c r="A15" s="74" t="s">
        <v>752</v>
      </c>
      <c r="B15" s="78">
        <v>17</v>
      </c>
      <c r="C15" s="78" t="s">
        <v>751</v>
      </c>
    </row>
    <row r="16" spans="1:5" ht="15.75" thickBot="1">
      <c r="A16" s="74" t="s">
        <v>753</v>
      </c>
      <c r="B16" s="78">
        <v>57</v>
      </c>
      <c r="C16" s="78" t="s">
        <v>749</v>
      </c>
    </row>
    <row r="17" spans="1:3" ht="15.75" thickBot="1">
      <c r="A17" s="74" t="s">
        <v>754</v>
      </c>
      <c r="B17" s="92">
        <v>99</v>
      </c>
      <c r="C17" s="78" t="s">
        <v>755</v>
      </c>
    </row>
    <row r="18" spans="1:3" ht="15.75" thickBot="1">
      <c r="A18" s="74" t="s">
        <v>756</v>
      </c>
      <c r="B18" s="78">
        <v>15</v>
      </c>
      <c r="C18" s="78" t="s">
        <v>737</v>
      </c>
    </row>
    <row r="19" spans="1:3" ht="15.75" thickBot="1">
      <c r="A19" s="74" t="s">
        <v>757</v>
      </c>
      <c r="B19" s="78">
        <v>20</v>
      </c>
      <c r="C19" s="78" t="s">
        <v>758</v>
      </c>
    </row>
    <row r="20" spans="1:3" ht="15.75" thickBot="1">
      <c r="A20" s="74" t="s">
        <v>759</v>
      </c>
      <c r="B20" s="78">
        <v>370</v>
      </c>
      <c r="C20" s="78" t="s">
        <v>755</v>
      </c>
    </row>
    <row r="21" spans="1:3" ht="15.75" thickBot="1">
      <c r="A21" s="74" t="s">
        <v>760</v>
      </c>
      <c r="B21" s="224">
        <v>468</v>
      </c>
      <c r="C21" s="78" t="s">
        <v>749</v>
      </c>
    </row>
    <row r="22" spans="1:3" ht="15.75" thickBot="1">
      <c r="A22" s="74" t="s">
        <v>761</v>
      </c>
      <c r="B22" s="78">
        <v>50</v>
      </c>
      <c r="C22" s="78" t="s">
        <v>749</v>
      </c>
    </row>
    <row r="23" spans="1:3" ht="15.75" thickBot="1">
      <c r="A23" s="74" t="s">
        <v>762</v>
      </c>
      <c r="B23" s="224">
        <v>3554</v>
      </c>
      <c r="C23" s="78" t="s">
        <v>758</v>
      </c>
    </row>
    <row r="24" spans="1:3" ht="15.75" thickBot="1">
      <c r="A24" s="74" t="s">
        <v>763</v>
      </c>
      <c r="B24" s="224">
        <v>646</v>
      </c>
      <c r="C24" s="78" t="s">
        <v>764</v>
      </c>
    </row>
    <row r="25" spans="1:3" ht="15.75" thickBot="1">
      <c r="A25" s="74" t="s">
        <v>765</v>
      </c>
      <c r="B25" s="78">
        <v>100</v>
      </c>
      <c r="C25" s="78" t="s">
        <v>749</v>
      </c>
    </row>
    <row r="26" spans="1:3" ht="15.75" thickBot="1">
      <c r="A26" s="74" t="s">
        <v>766</v>
      </c>
      <c r="B26" s="78">
        <v>0.01</v>
      </c>
      <c r="C26" s="78" t="s">
        <v>767</v>
      </c>
    </row>
    <row r="27" spans="1:3" ht="15.75" thickBot="1">
      <c r="A27" s="74" t="s">
        <v>768</v>
      </c>
      <c r="B27" s="78">
        <v>0.01</v>
      </c>
      <c r="C27" s="78" t="s">
        <v>769</v>
      </c>
    </row>
    <row r="28" spans="1:3" ht="15.75" thickBot="1">
      <c r="A28" s="74" t="s">
        <v>770</v>
      </c>
      <c r="B28" s="224">
        <v>646</v>
      </c>
      <c r="C28" s="78" t="s">
        <v>764</v>
      </c>
    </row>
    <row r="29" spans="1:3" ht="30.75" thickBot="1">
      <c r="A29" s="74" t="s">
        <v>771</v>
      </c>
      <c r="B29" s="224">
        <v>708</v>
      </c>
      <c r="C29" s="78" t="s">
        <v>758</v>
      </c>
    </row>
    <row r="30" spans="1:3" ht="30.75" thickBot="1">
      <c r="A30" s="74" t="s">
        <v>772</v>
      </c>
      <c r="B30" s="78">
        <v>53</v>
      </c>
      <c r="C30" s="78" t="s">
        <v>737</v>
      </c>
    </row>
    <row r="31" spans="1:3" ht="15.75" thickBot="1">
      <c r="A31" s="74" t="s">
        <v>773</v>
      </c>
      <c r="B31" s="78">
        <v>21</v>
      </c>
      <c r="C31" s="78" t="s">
        <v>767</v>
      </c>
    </row>
    <row r="32" spans="1:3" ht="30.75" thickBot="1">
      <c r="A32" s="74" t="s">
        <v>774</v>
      </c>
      <c r="B32" s="78">
        <v>25</v>
      </c>
      <c r="C32" s="78" t="s">
        <v>758</v>
      </c>
    </row>
    <row r="33" spans="1:6" ht="30.75" thickBot="1">
      <c r="A33" s="74" t="s">
        <v>775</v>
      </c>
      <c r="B33" s="78">
        <v>101</v>
      </c>
      <c r="C33" s="78" t="s">
        <v>767</v>
      </c>
    </row>
    <row r="34" spans="1:6" ht="15.75" thickBot="1">
      <c r="A34" s="75" t="s">
        <v>776</v>
      </c>
      <c r="B34" s="263">
        <f>SUM(B5:B33)</f>
        <v>9537.02</v>
      </c>
      <c r="C34" s="76"/>
      <c r="E34" s="261" t="s">
        <v>381</v>
      </c>
      <c r="F34" s="261"/>
    </row>
  </sheetData>
  <mergeCells count="2">
    <mergeCell ref="B7:B8"/>
    <mergeCell ref="C7:C8"/>
  </mergeCells>
  <phoneticPr fontId="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J4"/>
  <sheetViews>
    <sheetView zoomScale="80" zoomScaleNormal="80" workbookViewId="0">
      <selection activeCell="A2" sqref="A2"/>
    </sheetView>
  </sheetViews>
  <sheetFormatPr defaultColWidth="8.875" defaultRowHeight="14.25"/>
  <cols>
    <col min="2" max="2" width="41.625" customWidth="1"/>
    <col min="3" max="3" width="16.375" customWidth="1"/>
    <col min="5" max="5" width="17.125" customWidth="1"/>
    <col min="7" max="7" width="14.625" customWidth="1"/>
    <col min="10" max="10" width="45" customWidth="1"/>
  </cols>
  <sheetData>
    <row r="2" spans="1:10">
      <c r="A2" s="65" t="s">
        <v>717</v>
      </c>
      <c r="B2" s="65"/>
      <c r="C2" s="65"/>
      <c r="D2" s="65"/>
      <c r="E2" s="65"/>
      <c r="F2" s="65"/>
      <c r="G2" s="65"/>
      <c r="H2" s="65"/>
    </row>
    <row r="3" spans="1:10" ht="45">
      <c r="A3" s="87" t="s">
        <v>466</v>
      </c>
      <c r="B3" s="87" t="s">
        <v>718</v>
      </c>
      <c r="C3" s="87" t="s">
        <v>719</v>
      </c>
      <c r="D3" s="87" t="s">
        <v>720</v>
      </c>
      <c r="E3" s="87" t="s">
        <v>618</v>
      </c>
      <c r="F3" s="87" t="s">
        <v>721</v>
      </c>
      <c r="G3" s="87" t="s">
        <v>722</v>
      </c>
      <c r="H3" s="87" t="s">
        <v>723</v>
      </c>
      <c r="J3" s="264" t="s">
        <v>382</v>
      </c>
    </row>
    <row r="4" spans="1:10" ht="45">
      <c r="A4" s="88">
        <v>1</v>
      </c>
      <c r="B4" s="88" t="s">
        <v>724</v>
      </c>
      <c r="C4" s="229" t="s">
        <v>725</v>
      </c>
      <c r="D4" s="88" t="s">
        <v>726</v>
      </c>
      <c r="E4" s="88" t="s">
        <v>624</v>
      </c>
      <c r="F4" s="229">
        <v>105.2</v>
      </c>
      <c r="G4" s="229" t="s">
        <v>727</v>
      </c>
      <c r="H4" s="88" t="s">
        <v>728</v>
      </c>
      <c r="J4" s="264" t="s">
        <v>383</v>
      </c>
    </row>
  </sheetData>
  <phoneticPr fontId="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
  <sheetViews>
    <sheetView workbookViewId="0">
      <selection activeCell="C48" sqref="C48"/>
    </sheetView>
  </sheetViews>
  <sheetFormatPr defaultColWidth="8.875" defaultRowHeight="14.25"/>
  <cols>
    <col min="2" max="2" width="12.625" customWidth="1"/>
    <col min="3" max="3" width="56.625" customWidth="1"/>
    <col min="4" max="5" width="12.625" customWidth="1"/>
    <col min="6" max="6" width="12.5" customWidth="1"/>
    <col min="7" max="7" width="20.125" customWidth="1"/>
    <col min="8" max="8" width="17.875" customWidth="1"/>
  </cols>
  <sheetData>
    <row r="1" spans="1:8">
      <c r="A1" s="65" t="s">
        <v>729</v>
      </c>
      <c r="B1" s="65"/>
      <c r="C1" s="65"/>
      <c r="D1" s="65"/>
      <c r="E1" s="65"/>
      <c r="F1" s="65"/>
      <c r="G1" s="65"/>
      <c r="H1" s="65"/>
    </row>
    <row r="2" spans="1:8" ht="45">
      <c r="A2" s="87" t="s">
        <v>466</v>
      </c>
      <c r="B2" s="87" t="s">
        <v>718</v>
      </c>
      <c r="C2" s="87" t="s">
        <v>730</v>
      </c>
      <c r="D2" s="87" t="s">
        <v>720</v>
      </c>
      <c r="E2" s="87" t="s">
        <v>618</v>
      </c>
      <c r="F2" s="108" t="s">
        <v>836</v>
      </c>
      <c r="G2" s="87" t="s">
        <v>731</v>
      </c>
      <c r="H2" s="87" t="s">
        <v>723</v>
      </c>
    </row>
    <row r="3" spans="1:8" ht="60">
      <c r="A3" s="107">
        <v>1</v>
      </c>
      <c r="B3" s="110" t="s">
        <v>724</v>
      </c>
      <c r="C3" s="107" t="s">
        <v>838</v>
      </c>
      <c r="D3" s="107"/>
      <c r="E3" s="110" t="s">
        <v>837</v>
      </c>
      <c r="F3" s="230">
        <v>0.75949999999999995</v>
      </c>
      <c r="G3" s="109" t="s">
        <v>835</v>
      </c>
      <c r="H3" s="107"/>
    </row>
  </sheetData>
  <phoneticPr fontId="0"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7"/>
  <sheetViews>
    <sheetView zoomScale="86" zoomScaleNormal="86" workbookViewId="0">
      <selection activeCell="L7" sqref="L7"/>
    </sheetView>
  </sheetViews>
  <sheetFormatPr defaultColWidth="8.875" defaultRowHeight="14.25"/>
  <cols>
    <col min="2" max="2" width="29.875" customWidth="1"/>
    <col min="3" max="3" width="31.5" customWidth="1"/>
    <col min="4" max="4" width="24" customWidth="1"/>
    <col min="7" max="7" width="28.375" customWidth="1"/>
    <col min="8" max="8" width="13.375" customWidth="1"/>
  </cols>
  <sheetData>
    <row r="1" spans="1:8" ht="15">
      <c r="A1" s="173" t="s">
        <v>1085</v>
      </c>
      <c r="B1" s="173"/>
      <c r="C1" s="173"/>
      <c r="D1" s="173"/>
      <c r="E1" s="173"/>
      <c r="F1" s="173"/>
      <c r="G1" s="173"/>
      <c r="H1" s="173"/>
    </row>
    <row r="2" spans="1:8" ht="15">
      <c r="A2" s="174" t="s">
        <v>466</v>
      </c>
      <c r="B2" s="174" t="s">
        <v>718</v>
      </c>
      <c r="C2" s="174" t="s">
        <v>1086</v>
      </c>
      <c r="D2" s="174" t="s">
        <v>720</v>
      </c>
      <c r="E2" s="174" t="s">
        <v>618</v>
      </c>
      <c r="F2" s="174" t="s">
        <v>1087</v>
      </c>
      <c r="G2" s="174" t="s">
        <v>1088</v>
      </c>
      <c r="H2" s="174" t="s">
        <v>723</v>
      </c>
    </row>
    <row r="3" spans="1:8" ht="45">
      <c r="A3" s="179">
        <v>1</v>
      </c>
      <c r="B3" s="179" t="s">
        <v>1089</v>
      </c>
      <c r="C3" s="179" t="s">
        <v>1090</v>
      </c>
      <c r="D3" s="179" t="s">
        <v>1091</v>
      </c>
      <c r="E3" s="177" t="s">
        <v>1092</v>
      </c>
      <c r="F3" s="179">
        <v>436</v>
      </c>
      <c r="G3" s="177" t="s">
        <v>1093</v>
      </c>
      <c r="H3" s="233" t="s">
        <v>177</v>
      </c>
    </row>
    <row r="4" spans="1:8" ht="45">
      <c r="A4" s="178">
        <v>2</v>
      </c>
      <c r="B4" s="177" t="s">
        <v>1094</v>
      </c>
      <c r="C4" s="231" t="s">
        <v>1095</v>
      </c>
      <c r="D4" s="177" t="s">
        <v>1096</v>
      </c>
      <c r="E4" s="177" t="s">
        <v>1092</v>
      </c>
      <c r="F4" s="231">
        <v>1229.5</v>
      </c>
      <c r="G4" s="177" t="s">
        <v>1093</v>
      </c>
      <c r="H4" s="232" t="s">
        <v>176</v>
      </c>
    </row>
    <row r="5" spans="1:8" ht="45">
      <c r="A5" s="175">
        <v>3</v>
      </c>
      <c r="B5" s="241" t="s">
        <v>1097</v>
      </c>
      <c r="C5" s="175" t="s">
        <v>1098</v>
      </c>
      <c r="D5" s="175" t="s">
        <v>1099</v>
      </c>
      <c r="E5" s="175" t="s">
        <v>1092</v>
      </c>
      <c r="F5" s="238">
        <v>500</v>
      </c>
      <c r="G5" s="175" t="s">
        <v>1093</v>
      </c>
      <c r="H5" s="234" t="s">
        <v>178</v>
      </c>
    </row>
    <row r="6" spans="1:8" ht="45">
      <c r="A6" s="176">
        <v>4</v>
      </c>
      <c r="B6" s="241" t="s">
        <v>1097</v>
      </c>
      <c r="C6" s="239" t="s">
        <v>1100</v>
      </c>
      <c r="D6" s="175" t="s">
        <v>1101</v>
      </c>
      <c r="E6" s="180" t="s">
        <v>1092</v>
      </c>
      <c r="F6" s="240">
        <v>510</v>
      </c>
      <c r="G6" s="175" t="s">
        <v>1093</v>
      </c>
      <c r="H6" s="235" t="s">
        <v>178</v>
      </c>
    </row>
    <row r="7" spans="1:8" ht="45">
      <c r="A7" s="176">
        <v>5</v>
      </c>
      <c r="B7" s="176" t="s">
        <v>1102</v>
      </c>
      <c r="C7" s="176" t="s">
        <v>1103</v>
      </c>
      <c r="D7" s="180" t="s">
        <v>1104</v>
      </c>
      <c r="E7" s="180" t="s">
        <v>1092</v>
      </c>
      <c r="F7" s="181">
        <v>270</v>
      </c>
      <c r="G7" s="175" t="s">
        <v>1093</v>
      </c>
      <c r="H7" s="236" t="s">
        <v>179</v>
      </c>
    </row>
  </sheetData>
  <phoneticPr fontId="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000"/>
  <sheetViews>
    <sheetView zoomScale="91" zoomScaleNormal="91" workbookViewId="0">
      <selection activeCell="E11" sqref="E11"/>
    </sheetView>
  </sheetViews>
  <sheetFormatPr defaultColWidth="12.625" defaultRowHeight="15" customHeight="1"/>
  <cols>
    <col min="1" max="1" width="26.625" customWidth="1"/>
    <col min="2" max="2" width="12.5" customWidth="1"/>
    <col min="3" max="3" width="15.625" customWidth="1"/>
    <col min="4" max="4" width="12" customWidth="1"/>
    <col min="5" max="5" width="17.125" customWidth="1"/>
    <col min="6" max="6" width="15" customWidth="1"/>
    <col min="7" max="7" width="17.625" customWidth="1"/>
    <col min="8" max="8" width="18.375" customWidth="1"/>
    <col min="9" max="9" width="19.875" customWidth="1"/>
    <col min="10" max="26" width="7.625" customWidth="1"/>
  </cols>
  <sheetData>
    <row r="1" spans="1:9">
      <c r="A1" s="16"/>
    </row>
    <row r="2" spans="1:9">
      <c r="A2" s="1"/>
    </row>
    <row r="3" spans="1:9" ht="75">
      <c r="A3" s="422" t="s">
        <v>444</v>
      </c>
      <c r="B3" s="42" t="s">
        <v>490</v>
      </c>
      <c r="C3" s="42" t="s">
        <v>491</v>
      </c>
      <c r="D3" s="422" t="s">
        <v>492</v>
      </c>
      <c r="E3" s="422" t="s">
        <v>493</v>
      </c>
      <c r="F3" s="42" t="s">
        <v>494</v>
      </c>
      <c r="G3" s="42" t="s">
        <v>495</v>
      </c>
      <c r="H3" s="42" t="s">
        <v>496</v>
      </c>
      <c r="I3" s="422" t="s">
        <v>497</v>
      </c>
    </row>
    <row r="4" spans="1:9">
      <c r="A4" s="423"/>
      <c r="B4" s="42" t="s">
        <v>498</v>
      </c>
      <c r="C4" s="42" t="s">
        <v>499</v>
      </c>
      <c r="D4" s="423"/>
      <c r="E4" s="423"/>
      <c r="F4" s="42" t="s">
        <v>500</v>
      </c>
      <c r="G4" s="42" t="s">
        <v>501</v>
      </c>
      <c r="H4" s="42" t="s">
        <v>501</v>
      </c>
      <c r="I4" s="423"/>
    </row>
    <row r="5" spans="1:9" ht="30">
      <c r="A5" s="384" t="s">
        <v>1243</v>
      </c>
      <c r="B5" s="43" t="s">
        <v>502</v>
      </c>
      <c r="C5" s="189">
        <v>44456</v>
      </c>
      <c r="D5" s="190">
        <v>44287</v>
      </c>
      <c r="E5" s="43" t="s">
        <v>503</v>
      </c>
      <c r="F5" s="43">
        <v>481</v>
      </c>
      <c r="G5" s="191">
        <v>722</v>
      </c>
      <c r="H5" s="191">
        <v>1067</v>
      </c>
      <c r="I5" s="192">
        <v>8.1999999999999993</v>
      </c>
    </row>
    <row r="6" spans="1:9">
      <c r="A6" s="43" t="s">
        <v>504</v>
      </c>
      <c r="B6" s="43">
        <v>192.3</v>
      </c>
      <c r="C6" s="384">
        <v>19.46</v>
      </c>
      <c r="D6" s="43">
        <v>1.1200000000000001</v>
      </c>
      <c r="E6" s="43">
        <v>0.83199999999999996</v>
      </c>
      <c r="F6" s="43">
        <v>395.08</v>
      </c>
      <c r="G6" s="43">
        <v>635.02</v>
      </c>
      <c r="H6" s="43">
        <v>1003.46</v>
      </c>
      <c r="I6" s="43">
        <v>12.71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3:A4"/>
    <mergeCell ref="D3:D4"/>
    <mergeCell ref="E3:E4"/>
    <mergeCell ref="I3:I4"/>
  </mergeCells>
  <phoneticPr fontId="0" type="noConversion"/>
  <pageMargins left="0.7" right="0.7" top="0.75" bottom="0.75" header="0" footer="0"/>
  <pageSetup scale="7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O173"/>
  <sheetViews>
    <sheetView zoomScale="87" zoomScaleNormal="87" workbookViewId="0">
      <selection activeCell="K15" sqref="K15"/>
    </sheetView>
  </sheetViews>
  <sheetFormatPr defaultColWidth="8.875" defaultRowHeight="14.25"/>
  <cols>
    <col min="2" max="2" width="27.125" customWidth="1"/>
    <col min="3" max="6" width="19.625" customWidth="1"/>
    <col min="8" max="8" width="26.5" customWidth="1"/>
    <col min="9" max="9" width="18.125" customWidth="1"/>
  </cols>
  <sheetData>
    <row r="2" spans="2:9">
      <c r="B2" t="s">
        <v>395</v>
      </c>
    </row>
    <row r="3" spans="2:9" ht="15">
      <c r="B3" s="116"/>
      <c r="C3" s="424"/>
      <c r="D3" s="425"/>
      <c r="E3" s="425"/>
      <c r="F3" s="426"/>
    </row>
    <row r="4" spans="2:9">
      <c r="B4" s="117"/>
      <c r="C4" s="113" t="s">
        <v>840</v>
      </c>
      <c r="D4" s="114" t="s">
        <v>841</v>
      </c>
      <c r="E4" s="114" t="s">
        <v>907</v>
      </c>
      <c r="F4" s="114" t="s">
        <v>908</v>
      </c>
    </row>
    <row r="5" spans="2:9">
      <c r="B5" s="116" t="s">
        <v>911</v>
      </c>
      <c r="C5" s="120">
        <v>21244</v>
      </c>
      <c r="D5" s="120">
        <v>21157</v>
      </c>
      <c r="E5" s="120">
        <v>21337</v>
      </c>
      <c r="F5" s="120">
        <v>21976</v>
      </c>
    </row>
    <row r="6" spans="2:9">
      <c r="B6" s="115" t="s">
        <v>909</v>
      </c>
      <c r="C6" s="121">
        <v>18.09694181787205</v>
      </c>
      <c r="D6" s="121">
        <v>18.022829883295</v>
      </c>
      <c r="E6" s="121">
        <v>18.176164920350967</v>
      </c>
      <c r="F6" s="121">
        <v>18.720504301899648</v>
      </c>
    </row>
    <row r="7" spans="2:9" ht="25.5">
      <c r="B7" s="124" t="s">
        <v>910</v>
      </c>
      <c r="C7" s="125">
        <v>4.112114193883798E-3</v>
      </c>
      <c r="D7" s="125">
        <v>-8.4360500538970262E-3</v>
      </c>
      <c r="E7" s="125">
        <v>-2.9077175100109209E-2</v>
      </c>
      <c r="F7" s="126" t="s">
        <v>728</v>
      </c>
    </row>
    <row r="8" spans="2:9">
      <c r="B8" s="118"/>
      <c r="C8" s="122"/>
      <c r="D8" s="122"/>
      <c r="E8" s="122"/>
      <c r="F8" s="123"/>
    </row>
    <row r="9" spans="2:9">
      <c r="B9" s="118"/>
      <c r="C9" s="122"/>
      <c r="D9" s="122"/>
      <c r="E9" s="122"/>
      <c r="F9" s="123"/>
    </row>
    <row r="10" spans="2:9">
      <c r="B10" s="118"/>
      <c r="C10" s="122"/>
      <c r="D10" s="122"/>
      <c r="E10" s="122"/>
      <c r="F10" s="123"/>
    </row>
    <row r="11" spans="2:9">
      <c r="B11" s="118"/>
      <c r="C11" s="122"/>
      <c r="D11" s="122"/>
      <c r="E11" s="122"/>
      <c r="F11" s="123"/>
    </row>
    <row r="12" spans="2:9" ht="15">
      <c r="B12" s="427" t="s">
        <v>944</v>
      </c>
      <c r="C12" s="429" t="s">
        <v>1022</v>
      </c>
      <c r="D12" s="430"/>
      <c r="E12" s="430"/>
      <c r="F12" s="431"/>
    </row>
    <row r="13" spans="2:9" ht="30" customHeight="1">
      <c r="B13" s="432"/>
      <c r="C13" s="113" t="s">
        <v>840</v>
      </c>
      <c r="D13" s="114" t="s">
        <v>841</v>
      </c>
      <c r="E13" s="119">
        <v>43466</v>
      </c>
      <c r="F13" s="119">
        <v>43101</v>
      </c>
    </row>
    <row r="14" spans="2:9">
      <c r="B14" s="111" t="s">
        <v>724</v>
      </c>
      <c r="C14" s="193">
        <v>12813</v>
      </c>
      <c r="D14" s="194">
        <v>12539</v>
      </c>
      <c r="E14" s="194">
        <v>12571</v>
      </c>
      <c r="F14" s="112">
        <v>12807</v>
      </c>
      <c r="H14" s="111" t="s">
        <v>724</v>
      </c>
      <c r="I14" s="193">
        <v>12813</v>
      </c>
    </row>
    <row r="15" spans="2:9">
      <c r="B15" s="111" t="s">
        <v>842</v>
      </c>
      <c r="C15" s="112">
        <v>0</v>
      </c>
      <c r="D15" s="112">
        <v>0</v>
      </c>
      <c r="E15" s="112">
        <v>0</v>
      </c>
      <c r="F15" s="112">
        <v>0</v>
      </c>
      <c r="H15" s="111" t="s">
        <v>850</v>
      </c>
      <c r="I15" s="270">
        <v>1213</v>
      </c>
    </row>
    <row r="16" spans="2:9">
      <c r="B16" s="111" t="s">
        <v>843</v>
      </c>
      <c r="C16" s="112">
        <v>40</v>
      </c>
      <c r="D16" s="112">
        <v>40</v>
      </c>
      <c r="E16" s="112">
        <v>40</v>
      </c>
      <c r="F16" s="112">
        <v>40</v>
      </c>
      <c r="H16" s="111" t="s">
        <v>870</v>
      </c>
      <c r="I16" s="271">
        <v>600</v>
      </c>
    </row>
    <row r="17" spans="2:9">
      <c r="B17" s="111" t="s">
        <v>844</v>
      </c>
      <c r="C17" s="112">
        <v>180</v>
      </c>
      <c r="D17" s="112">
        <v>163</v>
      </c>
      <c r="E17" s="112">
        <v>179</v>
      </c>
      <c r="F17" s="112">
        <v>185</v>
      </c>
      <c r="H17" s="111" t="s">
        <v>892</v>
      </c>
      <c r="I17" s="271">
        <v>579</v>
      </c>
    </row>
    <row r="18" spans="2:9">
      <c r="B18" s="111" t="s">
        <v>845</v>
      </c>
      <c r="C18" s="112">
        <v>112</v>
      </c>
      <c r="D18" s="112">
        <v>108</v>
      </c>
      <c r="E18" s="112">
        <v>106</v>
      </c>
      <c r="F18" s="112">
        <v>102</v>
      </c>
      <c r="H18" s="111" t="s">
        <v>858</v>
      </c>
      <c r="I18" s="271">
        <v>559</v>
      </c>
    </row>
    <row r="19" spans="2:9">
      <c r="B19" s="111" t="s">
        <v>846</v>
      </c>
      <c r="C19" s="112">
        <v>46</v>
      </c>
      <c r="D19" s="112">
        <v>39</v>
      </c>
      <c r="E19" s="112">
        <v>41</v>
      </c>
      <c r="F19" s="112">
        <v>44</v>
      </c>
      <c r="H19" s="111" t="s">
        <v>889</v>
      </c>
      <c r="I19" s="271">
        <v>517</v>
      </c>
    </row>
    <row r="20" spans="2:9">
      <c r="B20" s="111" t="s">
        <v>847</v>
      </c>
      <c r="C20" s="112">
        <v>6</v>
      </c>
      <c r="D20" s="112">
        <v>6</v>
      </c>
      <c r="E20" s="112">
        <v>6</v>
      </c>
      <c r="F20" s="112">
        <v>6</v>
      </c>
      <c r="H20" s="280" t="s">
        <v>894</v>
      </c>
      <c r="I20" s="281">
        <v>440</v>
      </c>
    </row>
    <row r="21" spans="2:9">
      <c r="B21" s="111" t="s">
        <v>848</v>
      </c>
      <c r="C21" s="112">
        <v>21</v>
      </c>
      <c r="D21" s="112">
        <v>22</v>
      </c>
      <c r="E21" s="112">
        <v>21</v>
      </c>
      <c r="F21" s="112">
        <v>19</v>
      </c>
      <c r="H21" s="280" t="s">
        <v>896</v>
      </c>
      <c r="I21" s="281">
        <v>425</v>
      </c>
    </row>
    <row r="22" spans="2:9">
      <c r="B22" s="111" t="s">
        <v>849</v>
      </c>
      <c r="C22" s="112">
        <v>14</v>
      </c>
      <c r="D22" s="112">
        <v>14</v>
      </c>
      <c r="E22" s="112">
        <v>15</v>
      </c>
      <c r="F22" s="112">
        <v>14</v>
      </c>
      <c r="H22" s="280" t="s">
        <v>856</v>
      </c>
      <c r="I22" s="281">
        <v>387</v>
      </c>
    </row>
    <row r="23" spans="2:9">
      <c r="B23" s="111" t="s">
        <v>850</v>
      </c>
      <c r="C23" s="112">
        <v>1213</v>
      </c>
      <c r="D23" s="112">
        <v>1247</v>
      </c>
      <c r="E23" s="112">
        <v>1267</v>
      </c>
      <c r="F23" s="112">
        <v>1386</v>
      </c>
      <c r="H23" s="280" t="s">
        <v>900</v>
      </c>
      <c r="I23" s="281">
        <v>365</v>
      </c>
    </row>
    <row r="24" spans="2:9">
      <c r="B24" s="111" t="s">
        <v>851</v>
      </c>
      <c r="C24" s="112">
        <v>0</v>
      </c>
      <c r="D24" s="112">
        <v>1</v>
      </c>
      <c r="E24" s="112">
        <v>3</v>
      </c>
      <c r="F24" s="112">
        <v>3</v>
      </c>
      <c r="H24" s="280" t="s">
        <v>881</v>
      </c>
      <c r="I24" s="281">
        <v>274</v>
      </c>
    </row>
    <row r="25" spans="2:9">
      <c r="B25" s="111" t="s">
        <v>852</v>
      </c>
      <c r="C25" s="112">
        <v>2</v>
      </c>
      <c r="D25" s="112">
        <v>2</v>
      </c>
      <c r="E25" s="112">
        <v>2</v>
      </c>
      <c r="F25" s="112">
        <v>4</v>
      </c>
      <c r="H25" s="280" t="s">
        <v>869</v>
      </c>
      <c r="I25" s="281">
        <v>249</v>
      </c>
    </row>
    <row r="26" spans="2:9">
      <c r="B26" s="111" t="s">
        <v>853</v>
      </c>
      <c r="C26" s="112">
        <v>31</v>
      </c>
      <c r="D26" s="112">
        <v>30</v>
      </c>
      <c r="E26" s="112">
        <v>33</v>
      </c>
      <c r="F26" s="112">
        <v>37</v>
      </c>
      <c r="H26" s="280" t="s">
        <v>861</v>
      </c>
      <c r="I26" s="281">
        <v>245</v>
      </c>
    </row>
    <row r="27" spans="2:9">
      <c r="B27" s="111" t="s">
        <v>854</v>
      </c>
      <c r="C27" s="112">
        <v>0</v>
      </c>
      <c r="D27" s="112">
        <v>0</v>
      </c>
      <c r="E27" s="112">
        <v>0</v>
      </c>
      <c r="F27" s="112">
        <v>0</v>
      </c>
      <c r="H27" s="280" t="s">
        <v>899</v>
      </c>
      <c r="I27" s="281">
        <v>204</v>
      </c>
    </row>
    <row r="28" spans="2:9">
      <c r="B28" s="111" t="s">
        <v>855</v>
      </c>
      <c r="C28" s="112">
        <v>77</v>
      </c>
      <c r="D28" s="112">
        <v>81</v>
      </c>
      <c r="E28" s="112">
        <v>83</v>
      </c>
      <c r="F28" s="112">
        <v>85</v>
      </c>
      <c r="H28" s="280" t="s">
        <v>874</v>
      </c>
      <c r="I28" s="281">
        <v>195</v>
      </c>
    </row>
    <row r="29" spans="2:9">
      <c r="B29" s="111" t="s">
        <v>856</v>
      </c>
      <c r="C29" s="112">
        <v>387</v>
      </c>
      <c r="D29" s="112">
        <v>398</v>
      </c>
      <c r="E29" s="112">
        <v>401</v>
      </c>
      <c r="F29" s="112">
        <v>402</v>
      </c>
      <c r="H29" s="280" t="s">
        <v>865</v>
      </c>
      <c r="I29" s="281">
        <v>190</v>
      </c>
    </row>
    <row r="30" spans="2:9">
      <c r="B30" s="111" t="s">
        <v>857</v>
      </c>
      <c r="C30" s="112">
        <v>18</v>
      </c>
      <c r="D30" s="112">
        <v>26</v>
      </c>
      <c r="E30" s="112">
        <v>26</v>
      </c>
      <c r="F30" s="112">
        <v>30</v>
      </c>
      <c r="H30" s="280" t="s">
        <v>844</v>
      </c>
      <c r="I30" s="281">
        <v>180</v>
      </c>
    </row>
    <row r="31" spans="2:9">
      <c r="B31" s="111" t="s">
        <v>858</v>
      </c>
      <c r="C31" s="112">
        <v>559</v>
      </c>
      <c r="D31" s="112">
        <v>505</v>
      </c>
      <c r="E31" s="112">
        <v>565</v>
      </c>
      <c r="F31" s="112">
        <v>584</v>
      </c>
      <c r="H31" s="280" t="s">
        <v>864</v>
      </c>
      <c r="I31" s="281">
        <v>180</v>
      </c>
    </row>
    <row r="32" spans="2:9">
      <c r="B32" s="111" t="s">
        <v>859</v>
      </c>
      <c r="C32" s="112">
        <v>91</v>
      </c>
      <c r="D32" s="112">
        <v>127</v>
      </c>
      <c r="E32" s="112">
        <v>95</v>
      </c>
      <c r="F32" s="112">
        <v>106</v>
      </c>
      <c r="H32" s="280" t="s">
        <v>880</v>
      </c>
      <c r="I32" s="281">
        <v>174</v>
      </c>
    </row>
    <row r="33" spans="2:15">
      <c r="B33" s="111" t="s">
        <v>860</v>
      </c>
      <c r="C33" s="112">
        <v>27</v>
      </c>
      <c r="D33" s="112">
        <v>65</v>
      </c>
      <c r="E33" s="112">
        <v>27</v>
      </c>
      <c r="F33" s="112">
        <v>33</v>
      </c>
      <c r="H33" s="280" t="s">
        <v>884</v>
      </c>
      <c r="I33" s="281">
        <v>153</v>
      </c>
    </row>
    <row r="34" spans="2:15">
      <c r="B34" s="111" t="s">
        <v>861</v>
      </c>
      <c r="C34" s="112">
        <v>245</v>
      </c>
      <c r="D34" s="112">
        <v>274</v>
      </c>
      <c r="E34" s="112">
        <v>249</v>
      </c>
      <c r="F34" s="112">
        <v>259</v>
      </c>
      <c r="H34" s="280" t="s">
        <v>888</v>
      </c>
      <c r="I34" s="281">
        <v>150</v>
      </c>
    </row>
    <row r="35" spans="2:15">
      <c r="B35" s="111" t="s">
        <v>862</v>
      </c>
      <c r="C35" s="112">
        <v>5</v>
      </c>
      <c r="D35" s="112">
        <v>5</v>
      </c>
      <c r="E35" s="112">
        <v>5</v>
      </c>
      <c r="F35" s="112">
        <v>7</v>
      </c>
      <c r="H35" s="280" t="s">
        <v>845</v>
      </c>
      <c r="I35" s="281">
        <v>112</v>
      </c>
    </row>
    <row r="36" spans="2:15">
      <c r="B36" s="111" t="s">
        <v>863</v>
      </c>
      <c r="C36" s="112">
        <v>1</v>
      </c>
      <c r="D36" s="112">
        <v>0</v>
      </c>
      <c r="E36" s="112">
        <v>5</v>
      </c>
      <c r="F36" s="112">
        <v>5</v>
      </c>
      <c r="H36" s="276" t="s">
        <v>859</v>
      </c>
      <c r="I36" s="277">
        <v>91</v>
      </c>
    </row>
    <row r="37" spans="2:15">
      <c r="B37" s="111" t="s">
        <v>864</v>
      </c>
      <c r="C37" s="112">
        <v>180</v>
      </c>
      <c r="D37" s="112">
        <v>195</v>
      </c>
      <c r="E37" s="112">
        <v>201</v>
      </c>
      <c r="F37" s="112">
        <v>201</v>
      </c>
      <c r="H37" s="276" t="s">
        <v>855</v>
      </c>
      <c r="I37" s="277">
        <v>77</v>
      </c>
    </row>
    <row r="38" spans="2:15">
      <c r="B38" s="111" t="s">
        <v>865</v>
      </c>
      <c r="C38" s="112">
        <v>190</v>
      </c>
      <c r="D38" s="112">
        <v>186</v>
      </c>
      <c r="E38" s="112">
        <v>191</v>
      </c>
      <c r="F38" s="112">
        <v>194</v>
      </c>
      <c r="H38" s="276" t="s">
        <v>886</v>
      </c>
      <c r="I38" s="277">
        <v>68</v>
      </c>
    </row>
    <row r="39" spans="2:15">
      <c r="B39" s="111" t="s">
        <v>866</v>
      </c>
      <c r="C39" s="112">
        <v>38</v>
      </c>
      <c r="D39" s="112">
        <v>34</v>
      </c>
      <c r="E39" s="112">
        <v>44</v>
      </c>
      <c r="F39" s="112">
        <v>33</v>
      </c>
      <c r="H39" s="276" t="s">
        <v>867</v>
      </c>
      <c r="I39" s="277">
        <v>66</v>
      </c>
    </row>
    <row r="40" spans="2:15">
      <c r="B40" s="111" t="s">
        <v>867</v>
      </c>
      <c r="C40" s="112">
        <v>66</v>
      </c>
      <c r="D40" s="112">
        <v>70</v>
      </c>
      <c r="E40" s="112">
        <v>78</v>
      </c>
      <c r="F40" s="112">
        <v>80</v>
      </c>
      <c r="H40" s="276" t="s">
        <v>898</v>
      </c>
      <c r="I40" s="277">
        <v>61</v>
      </c>
    </row>
    <row r="41" spans="2:15">
      <c r="B41" s="111" t="s">
        <v>868</v>
      </c>
      <c r="C41" s="112">
        <v>7</v>
      </c>
      <c r="D41" s="112">
        <v>7</v>
      </c>
      <c r="E41" s="112">
        <v>8</v>
      </c>
      <c r="F41" s="112">
        <v>9</v>
      </c>
      <c r="H41" s="276" t="s">
        <v>905</v>
      </c>
      <c r="I41" s="277">
        <v>54</v>
      </c>
    </row>
    <row r="42" spans="2:15">
      <c r="B42" s="111" t="s">
        <v>869</v>
      </c>
      <c r="C42" s="112">
        <v>249</v>
      </c>
      <c r="D42" s="112">
        <v>252</v>
      </c>
      <c r="E42" s="112">
        <v>267</v>
      </c>
      <c r="F42" s="112">
        <v>274</v>
      </c>
      <c r="H42" s="278" t="s">
        <v>873</v>
      </c>
      <c r="I42" s="279">
        <v>50</v>
      </c>
    </row>
    <row r="43" spans="2:15">
      <c r="B43" s="111" t="s">
        <v>870</v>
      </c>
      <c r="C43" s="112">
        <v>600</v>
      </c>
      <c r="D43" s="112">
        <v>582</v>
      </c>
      <c r="E43" s="112">
        <v>581</v>
      </c>
      <c r="F43" s="112">
        <v>646</v>
      </c>
      <c r="H43" s="278" t="s">
        <v>872</v>
      </c>
      <c r="I43" s="279">
        <v>47</v>
      </c>
    </row>
    <row r="44" spans="2:15">
      <c r="B44" s="111" t="s">
        <v>871</v>
      </c>
      <c r="C44" s="112">
        <v>0</v>
      </c>
      <c r="D44" s="112">
        <v>0</v>
      </c>
      <c r="E44" s="112">
        <v>0</v>
      </c>
      <c r="F44" s="112">
        <v>0</v>
      </c>
      <c r="H44" s="278" t="s">
        <v>846</v>
      </c>
      <c r="I44" s="279">
        <v>46</v>
      </c>
    </row>
    <row r="45" spans="2:15">
      <c r="B45" s="111" t="s">
        <v>872</v>
      </c>
      <c r="C45" s="112">
        <v>47</v>
      </c>
      <c r="D45" s="112">
        <v>49</v>
      </c>
      <c r="E45" s="112">
        <v>51</v>
      </c>
      <c r="F45" s="112">
        <v>51</v>
      </c>
      <c r="H45" s="278" t="s">
        <v>904</v>
      </c>
      <c r="I45" s="279">
        <v>43</v>
      </c>
    </row>
    <row r="46" spans="2:15">
      <c r="B46" s="111" t="s">
        <v>873</v>
      </c>
      <c r="C46" s="112">
        <v>50</v>
      </c>
      <c r="D46" s="112">
        <v>56</v>
      </c>
      <c r="E46" s="112">
        <v>56</v>
      </c>
      <c r="F46" s="112">
        <v>61</v>
      </c>
      <c r="H46" s="278" t="s">
        <v>843</v>
      </c>
      <c r="I46" s="279">
        <v>40</v>
      </c>
    </row>
    <row r="47" spans="2:15">
      <c r="B47" s="111" t="s">
        <v>874</v>
      </c>
      <c r="C47" s="112">
        <v>195</v>
      </c>
      <c r="D47" s="112">
        <v>203</v>
      </c>
      <c r="E47" s="112">
        <v>212</v>
      </c>
      <c r="F47" s="112">
        <v>214</v>
      </c>
      <c r="H47" s="278" t="s">
        <v>866</v>
      </c>
      <c r="I47" s="279">
        <v>38</v>
      </c>
    </row>
    <row r="48" spans="2:15">
      <c r="B48" s="111" t="s">
        <v>875</v>
      </c>
      <c r="C48" s="112">
        <v>0</v>
      </c>
      <c r="D48" s="112">
        <v>0</v>
      </c>
      <c r="E48" s="112">
        <v>0</v>
      </c>
      <c r="F48" s="112">
        <v>0</v>
      </c>
      <c r="H48" s="278" t="s">
        <v>903</v>
      </c>
      <c r="I48" s="279">
        <v>32</v>
      </c>
      <c r="O48">
        <v>1111</v>
      </c>
    </row>
    <row r="49" spans="2:9">
      <c r="B49" s="111" t="s">
        <v>876</v>
      </c>
      <c r="C49" s="112">
        <v>2</v>
      </c>
      <c r="D49" s="112">
        <v>3</v>
      </c>
      <c r="E49" s="112">
        <v>4</v>
      </c>
      <c r="F49" s="112">
        <v>5</v>
      </c>
      <c r="H49" s="278" t="s">
        <v>853</v>
      </c>
      <c r="I49" s="279">
        <v>31</v>
      </c>
    </row>
    <row r="50" spans="2:9">
      <c r="B50" s="111" t="s">
        <v>877</v>
      </c>
      <c r="C50" s="112">
        <v>11</v>
      </c>
      <c r="D50" s="112">
        <v>11</v>
      </c>
      <c r="E50" s="112">
        <v>11</v>
      </c>
      <c r="F50" s="112">
        <v>10</v>
      </c>
      <c r="H50" s="278" t="s">
        <v>893</v>
      </c>
      <c r="I50" s="279">
        <v>31</v>
      </c>
    </row>
    <row r="51" spans="2:9">
      <c r="B51" s="111" t="s">
        <v>878</v>
      </c>
      <c r="C51" s="112">
        <v>1</v>
      </c>
      <c r="D51" s="112">
        <v>1</v>
      </c>
      <c r="E51" s="112">
        <v>1</v>
      </c>
      <c r="F51" s="112">
        <v>1</v>
      </c>
      <c r="H51" s="278" t="s">
        <v>885</v>
      </c>
      <c r="I51" s="279">
        <v>30</v>
      </c>
    </row>
    <row r="52" spans="2:9">
      <c r="B52" s="111" t="s">
        <v>879</v>
      </c>
      <c r="C52" s="112">
        <v>10</v>
      </c>
      <c r="D52" s="112">
        <v>12</v>
      </c>
      <c r="E52" s="112">
        <v>11</v>
      </c>
      <c r="F52" s="112">
        <v>12</v>
      </c>
      <c r="H52" s="278" t="s">
        <v>891</v>
      </c>
      <c r="I52" s="279">
        <v>28</v>
      </c>
    </row>
    <row r="53" spans="2:9">
      <c r="B53" s="111" t="s">
        <v>880</v>
      </c>
      <c r="C53" s="112">
        <v>174</v>
      </c>
      <c r="D53" s="112">
        <v>177</v>
      </c>
      <c r="E53" s="112">
        <v>185</v>
      </c>
      <c r="F53" s="112">
        <v>206</v>
      </c>
      <c r="H53" s="278" t="s">
        <v>860</v>
      </c>
      <c r="I53" s="279">
        <v>27</v>
      </c>
    </row>
    <row r="54" spans="2:9">
      <c r="B54" s="111" t="s">
        <v>881</v>
      </c>
      <c r="C54" s="112">
        <v>274</v>
      </c>
      <c r="D54" s="112">
        <v>275</v>
      </c>
      <c r="E54" s="112">
        <v>290</v>
      </c>
      <c r="F54" s="112">
        <v>307</v>
      </c>
      <c r="H54" s="278" t="s">
        <v>890</v>
      </c>
      <c r="I54" s="279">
        <v>23</v>
      </c>
    </row>
    <row r="55" spans="2:9">
      <c r="B55" s="111" t="s">
        <v>882</v>
      </c>
      <c r="C55" s="112">
        <v>10</v>
      </c>
      <c r="D55" s="112">
        <v>7</v>
      </c>
      <c r="E55" s="112">
        <v>8</v>
      </c>
      <c r="F55" s="112">
        <v>10</v>
      </c>
      <c r="H55" s="278" t="s">
        <v>848</v>
      </c>
      <c r="I55" s="279">
        <v>21</v>
      </c>
    </row>
    <row r="56" spans="2:9">
      <c r="B56" s="111" t="s">
        <v>883</v>
      </c>
      <c r="C56" s="112">
        <v>3</v>
      </c>
      <c r="D56" s="112">
        <v>15</v>
      </c>
      <c r="E56" s="112">
        <v>3</v>
      </c>
      <c r="F56" s="112">
        <v>4</v>
      </c>
      <c r="H56" s="278" t="s">
        <v>887</v>
      </c>
      <c r="I56" s="279">
        <v>20</v>
      </c>
    </row>
    <row r="57" spans="2:9">
      <c r="B57" s="111" t="s">
        <v>884</v>
      </c>
      <c r="C57" s="112">
        <v>153</v>
      </c>
      <c r="D57" s="112">
        <v>154</v>
      </c>
      <c r="E57" s="112">
        <v>155</v>
      </c>
      <c r="F57" s="112">
        <v>160</v>
      </c>
      <c r="H57" s="278" t="s">
        <v>857</v>
      </c>
      <c r="I57" s="279">
        <v>18</v>
      </c>
    </row>
    <row r="58" spans="2:9">
      <c r="B58" s="111" t="s">
        <v>885</v>
      </c>
      <c r="C58" s="112">
        <v>30</v>
      </c>
      <c r="D58" s="112">
        <v>32</v>
      </c>
      <c r="E58" s="112">
        <v>30</v>
      </c>
      <c r="F58" s="112">
        <v>32</v>
      </c>
      <c r="H58" s="278" t="s">
        <v>849</v>
      </c>
      <c r="I58" s="279">
        <v>14</v>
      </c>
    </row>
    <row r="59" spans="2:9">
      <c r="B59" s="111" t="s">
        <v>886</v>
      </c>
      <c r="C59" s="112">
        <v>68</v>
      </c>
      <c r="D59" s="112">
        <v>72</v>
      </c>
      <c r="E59" s="112">
        <v>71</v>
      </c>
      <c r="F59" s="112">
        <v>78</v>
      </c>
      <c r="H59" s="278" t="s">
        <v>901</v>
      </c>
      <c r="I59" s="279">
        <v>13</v>
      </c>
    </row>
    <row r="60" spans="2:9">
      <c r="B60" s="111" t="s">
        <v>887</v>
      </c>
      <c r="C60" s="112">
        <v>20</v>
      </c>
      <c r="D60" s="112">
        <v>21</v>
      </c>
      <c r="E60" s="112">
        <v>24</v>
      </c>
      <c r="F60" s="112">
        <v>25</v>
      </c>
      <c r="H60" s="278" t="s">
        <v>877</v>
      </c>
      <c r="I60" s="279">
        <v>11</v>
      </c>
    </row>
    <row r="61" spans="2:9">
      <c r="B61" s="111" t="s">
        <v>888</v>
      </c>
      <c r="C61" s="112">
        <v>150</v>
      </c>
      <c r="D61" s="112">
        <v>150</v>
      </c>
      <c r="E61" s="112">
        <v>148</v>
      </c>
      <c r="F61" s="112">
        <v>144</v>
      </c>
      <c r="H61" s="274" t="s">
        <v>879</v>
      </c>
      <c r="I61" s="275">
        <v>10</v>
      </c>
    </row>
    <row r="62" spans="2:9">
      <c r="B62" s="111" t="s">
        <v>889</v>
      </c>
      <c r="C62" s="112">
        <v>517</v>
      </c>
      <c r="D62" s="112">
        <v>532</v>
      </c>
      <c r="E62" s="112">
        <v>554</v>
      </c>
      <c r="F62" s="112">
        <v>579</v>
      </c>
      <c r="H62" s="274" t="s">
        <v>882</v>
      </c>
      <c r="I62" s="275">
        <v>10</v>
      </c>
    </row>
    <row r="63" spans="2:9">
      <c r="B63" s="111" t="s">
        <v>890</v>
      </c>
      <c r="C63" s="112">
        <v>23</v>
      </c>
      <c r="D63" s="112">
        <v>27</v>
      </c>
      <c r="E63" s="112">
        <v>28</v>
      </c>
      <c r="F63" s="112">
        <v>31</v>
      </c>
      <c r="H63" s="274" t="s">
        <v>902</v>
      </c>
      <c r="I63" s="275">
        <v>8</v>
      </c>
    </row>
    <row r="64" spans="2:9">
      <c r="B64" s="111" t="s">
        <v>891</v>
      </c>
      <c r="C64" s="112">
        <v>28</v>
      </c>
      <c r="D64" s="112">
        <v>26</v>
      </c>
      <c r="E64" s="112">
        <v>31</v>
      </c>
      <c r="F64" s="112">
        <v>31</v>
      </c>
      <c r="H64" s="274" t="s">
        <v>868</v>
      </c>
      <c r="I64" s="275">
        <v>7</v>
      </c>
    </row>
    <row r="65" spans="2:9">
      <c r="B65" s="111" t="s">
        <v>892</v>
      </c>
      <c r="C65" s="112">
        <v>579</v>
      </c>
      <c r="D65" s="112">
        <v>592</v>
      </c>
      <c r="E65" s="112">
        <v>636</v>
      </c>
      <c r="F65" s="112">
        <v>662</v>
      </c>
      <c r="H65" s="274" t="s">
        <v>847</v>
      </c>
      <c r="I65" s="275">
        <v>6</v>
      </c>
    </row>
    <row r="66" spans="2:9">
      <c r="B66" s="111" t="s">
        <v>893</v>
      </c>
      <c r="C66" s="112">
        <v>31</v>
      </c>
      <c r="D66" s="112">
        <v>32</v>
      </c>
      <c r="E66" s="112">
        <v>32</v>
      </c>
      <c r="F66" s="112">
        <v>33</v>
      </c>
      <c r="H66" s="274" t="s">
        <v>862</v>
      </c>
      <c r="I66" s="275">
        <v>5</v>
      </c>
    </row>
    <row r="67" spans="2:9">
      <c r="B67" s="111" t="s">
        <v>894</v>
      </c>
      <c r="C67" s="112">
        <v>440</v>
      </c>
      <c r="D67" s="112">
        <v>445</v>
      </c>
      <c r="E67" s="112">
        <v>445</v>
      </c>
      <c r="F67" s="112">
        <v>457</v>
      </c>
      <c r="H67" s="274" t="s">
        <v>883</v>
      </c>
      <c r="I67" s="275">
        <v>3</v>
      </c>
    </row>
    <row r="68" spans="2:9">
      <c r="B68" s="111" t="s">
        <v>895</v>
      </c>
      <c r="C68" s="112">
        <v>2</v>
      </c>
      <c r="D68" s="112">
        <v>2</v>
      </c>
      <c r="E68" s="112">
        <v>4</v>
      </c>
      <c r="F68" s="112">
        <v>4</v>
      </c>
      <c r="H68" s="274" t="s">
        <v>852</v>
      </c>
      <c r="I68" s="275">
        <v>2</v>
      </c>
    </row>
    <row r="69" spans="2:9">
      <c r="B69" s="111" t="s">
        <v>896</v>
      </c>
      <c r="C69" s="112">
        <v>425</v>
      </c>
      <c r="D69" s="112">
        <v>446</v>
      </c>
      <c r="E69" s="112">
        <v>449</v>
      </c>
      <c r="F69" s="112">
        <v>454</v>
      </c>
      <c r="H69" s="274" t="s">
        <v>876</v>
      </c>
      <c r="I69" s="275">
        <v>2</v>
      </c>
    </row>
    <row r="70" spans="2:9">
      <c r="B70" s="111" t="s">
        <v>897</v>
      </c>
      <c r="C70" s="112">
        <v>1</v>
      </c>
      <c r="D70" s="112">
        <v>1</v>
      </c>
      <c r="E70" s="112">
        <v>1</v>
      </c>
      <c r="F70" s="112">
        <v>1</v>
      </c>
      <c r="H70" s="274" t="s">
        <v>895</v>
      </c>
      <c r="I70" s="275">
        <v>2</v>
      </c>
    </row>
    <row r="71" spans="2:9">
      <c r="B71" s="111" t="s">
        <v>898</v>
      </c>
      <c r="C71" s="112">
        <v>61</v>
      </c>
      <c r="D71" s="112">
        <v>62</v>
      </c>
      <c r="E71" s="112">
        <v>64</v>
      </c>
      <c r="F71" s="112">
        <v>66</v>
      </c>
      <c r="H71" s="274" t="s">
        <v>394</v>
      </c>
      <c r="I71" s="275">
        <v>2</v>
      </c>
    </row>
    <row r="72" spans="2:9">
      <c r="B72" s="111" t="s">
        <v>899</v>
      </c>
      <c r="C72" s="112">
        <v>204</v>
      </c>
      <c r="D72" s="112">
        <v>208</v>
      </c>
      <c r="E72" s="112">
        <v>216</v>
      </c>
      <c r="F72" s="112">
        <v>222</v>
      </c>
      <c r="H72" s="274" t="s">
        <v>863</v>
      </c>
      <c r="I72" s="275">
        <v>1</v>
      </c>
    </row>
    <row r="73" spans="2:9">
      <c r="B73" s="111" t="s">
        <v>900</v>
      </c>
      <c r="C73" s="112">
        <v>365</v>
      </c>
      <c r="D73" s="112">
        <v>370</v>
      </c>
      <c r="E73" s="112">
        <v>356</v>
      </c>
      <c r="F73" s="112">
        <v>362</v>
      </c>
      <c r="H73" s="274" t="s">
        <v>878</v>
      </c>
      <c r="I73" s="275">
        <v>1</v>
      </c>
    </row>
    <row r="74" spans="2:9">
      <c r="B74" s="111" t="s">
        <v>901</v>
      </c>
      <c r="C74" s="112">
        <v>13</v>
      </c>
      <c r="D74" s="112">
        <v>14</v>
      </c>
      <c r="E74" s="112">
        <v>14</v>
      </c>
      <c r="F74" s="112">
        <v>14</v>
      </c>
      <c r="H74" s="274" t="s">
        <v>897</v>
      </c>
      <c r="I74" s="275">
        <v>1</v>
      </c>
    </row>
    <row r="75" spans="2:9">
      <c r="B75" s="111" t="s">
        <v>902</v>
      </c>
      <c r="C75" s="112">
        <v>8</v>
      </c>
      <c r="D75" s="112">
        <v>8</v>
      </c>
      <c r="E75" s="112">
        <v>7</v>
      </c>
      <c r="F75" s="112">
        <v>7</v>
      </c>
      <c r="H75" s="272" t="s">
        <v>842</v>
      </c>
      <c r="I75" s="273">
        <v>0</v>
      </c>
    </row>
    <row r="76" spans="2:9">
      <c r="B76" s="111" t="s">
        <v>903</v>
      </c>
      <c r="C76" s="112">
        <v>32</v>
      </c>
      <c r="D76" s="112">
        <v>33</v>
      </c>
      <c r="E76" s="112">
        <v>33</v>
      </c>
      <c r="F76" s="112">
        <v>37</v>
      </c>
      <c r="H76" s="272" t="s">
        <v>851</v>
      </c>
      <c r="I76" s="273">
        <v>0</v>
      </c>
    </row>
    <row r="77" spans="2:9">
      <c r="B77" s="111" t="s">
        <v>904</v>
      </c>
      <c r="C77" s="112">
        <v>43</v>
      </c>
      <c r="D77" s="112">
        <v>44</v>
      </c>
      <c r="E77" s="112">
        <v>43</v>
      </c>
      <c r="F77" s="112">
        <v>44</v>
      </c>
      <c r="H77" s="272" t="s">
        <v>854</v>
      </c>
      <c r="I77" s="273">
        <v>0</v>
      </c>
    </row>
    <row r="78" spans="2:9">
      <c r="B78" s="111" t="s">
        <v>905</v>
      </c>
      <c r="C78" s="112">
        <v>54</v>
      </c>
      <c r="D78" s="112">
        <v>57</v>
      </c>
      <c r="E78" s="112">
        <v>52</v>
      </c>
      <c r="F78" s="112">
        <v>55</v>
      </c>
      <c r="H78" s="272" t="s">
        <v>871</v>
      </c>
      <c r="I78" s="273">
        <v>0</v>
      </c>
    </row>
    <row r="79" spans="2:9">
      <c r="B79" s="111" t="s">
        <v>394</v>
      </c>
      <c r="C79" s="112">
        <v>2</v>
      </c>
      <c r="D79" s="112">
        <v>2</v>
      </c>
      <c r="E79" s="112">
        <v>2</v>
      </c>
      <c r="F79" s="112">
        <v>2</v>
      </c>
      <c r="H79" s="272" t="s">
        <v>875</v>
      </c>
      <c r="I79" s="273">
        <v>0</v>
      </c>
    </row>
    <row r="106" spans="2:6" ht="15" customHeight="1">
      <c r="B106" s="427" t="s">
        <v>1185</v>
      </c>
      <c r="C106" s="429" t="s">
        <v>1186</v>
      </c>
      <c r="D106" s="430"/>
      <c r="E106" s="430"/>
      <c r="F106" s="431"/>
    </row>
    <row r="107" spans="2:6" ht="14.25" customHeight="1">
      <c r="B107" s="428"/>
      <c r="C107" s="113" t="s">
        <v>840</v>
      </c>
      <c r="D107" s="114" t="s">
        <v>841</v>
      </c>
      <c r="E107" s="119">
        <v>43466</v>
      </c>
      <c r="F107" s="119">
        <v>43101</v>
      </c>
    </row>
    <row r="108" spans="2:6">
      <c r="B108" s="195" t="s">
        <v>724</v>
      </c>
      <c r="C108" s="194">
        <v>12813</v>
      </c>
      <c r="D108" s="194">
        <v>12539</v>
      </c>
      <c r="E108" s="194">
        <v>12571</v>
      </c>
      <c r="F108" s="194">
        <v>12807</v>
      </c>
    </row>
    <row r="109" spans="2:6">
      <c r="B109" s="111" t="s">
        <v>842</v>
      </c>
      <c r="C109" s="112">
        <v>0</v>
      </c>
      <c r="D109" s="112">
        <v>0</v>
      </c>
      <c r="E109" s="112">
        <v>0</v>
      </c>
      <c r="F109" s="112">
        <v>0</v>
      </c>
    </row>
    <row r="110" spans="2:6">
      <c r="B110" s="111" t="s">
        <v>843</v>
      </c>
      <c r="C110" s="112">
        <v>40</v>
      </c>
      <c r="D110" s="112">
        <v>40</v>
      </c>
      <c r="E110" s="112">
        <v>40</v>
      </c>
      <c r="F110" s="112">
        <v>40</v>
      </c>
    </row>
    <row r="111" spans="2:6">
      <c r="B111" s="195" t="s">
        <v>844</v>
      </c>
      <c r="C111" s="194">
        <v>180</v>
      </c>
      <c r="D111" s="194">
        <v>163</v>
      </c>
      <c r="E111" s="194">
        <v>179</v>
      </c>
      <c r="F111" s="194">
        <v>185</v>
      </c>
    </row>
    <row r="112" spans="2:6">
      <c r="B112" s="111" t="s">
        <v>845</v>
      </c>
      <c r="C112" s="112">
        <v>112</v>
      </c>
      <c r="D112" s="112">
        <v>108</v>
      </c>
      <c r="E112" s="112">
        <v>106</v>
      </c>
      <c r="F112" s="112">
        <v>102</v>
      </c>
    </row>
    <row r="113" spans="2:6">
      <c r="B113" s="111" t="s">
        <v>846</v>
      </c>
      <c r="C113" s="112">
        <v>46</v>
      </c>
      <c r="D113" s="112">
        <v>39</v>
      </c>
      <c r="E113" s="112">
        <v>41</v>
      </c>
      <c r="F113" s="112">
        <v>44</v>
      </c>
    </row>
    <row r="114" spans="2:6">
      <c r="B114" s="111" t="s">
        <v>847</v>
      </c>
      <c r="C114" s="112">
        <v>6</v>
      </c>
      <c r="D114" s="112">
        <v>6</v>
      </c>
      <c r="E114" s="112">
        <v>6</v>
      </c>
      <c r="F114" s="112">
        <v>6</v>
      </c>
    </row>
    <row r="115" spans="2:6">
      <c r="B115" s="111" t="s">
        <v>848</v>
      </c>
      <c r="C115" s="112">
        <v>21</v>
      </c>
      <c r="D115" s="112">
        <v>22</v>
      </c>
      <c r="E115" s="112">
        <v>21</v>
      </c>
      <c r="F115" s="112">
        <v>19</v>
      </c>
    </row>
    <row r="116" spans="2:6">
      <c r="B116" s="111" t="s">
        <v>849</v>
      </c>
      <c r="C116" s="112">
        <v>14</v>
      </c>
      <c r="D116" s="112">
        <v>14</v>
      </c>
      <c r="E116" s="112">
        <v>15</v>
      </c>
      <c r="F116" s="112">
        <v>14</v>
      </c>
    </row>
    <row r="117" spans="2:6">
      <c r="B117" s="195" t="s">
        <v>850</v>
      </c>
      <c r="C117" s="194">
        <v>1213</v>
      </c>
      <c r="D117" s="194">
        <v>1247</v>
      </c>
      <c r="E117" s="194">
        <v>1267</v>
      </c>
      <c r="F117" s="194">
        <v>1386</v>
      </c>
    </row>
    <row r="118" spans="2:6">
      <c r="B118" s="111" t="s">
        <v>851</v>
      </c>
      <c r="C118" s="112">
        <v>0</v>
      </c>
      <c r="D118" s="112">
        <v>1</v>
      </c>
      <c r="E118" s="112">
        <v>3</v>
      </c>
      <c r="F118" s="112">
        <v>3</v>
      </c>
    </row>
    <row r="119" spans="2:6">
      <c r="B119" s="111" t="s">
        <v>852</v>
      </c>
      <c r="C119" s="112">
        <v>2</v>
      </c>
      <c r="D119" s="112">
        <v>2</v>
      </c>
      <c r="E119" s="112">
        <v>2</v>
      </c>
      <c r="F119" s="112">
        <v>4</v>
      </c>
    </row>
    <row r="120" spans="2:6">
      <c r="B120" s="111" t="s">
        <v>853</v>
      </c>
      <c r="C120" s="112">
        <v>31</v>
      </c>
      <c r="D120" s="112">
        <v>30</v>
      </c>
      <c r="E120" s="112">
        <v>33</v>
      </c>
      <c r="F120" s="112">
        <v>37</v>
      </c>
    </row>
    <row r="121" spans="2:6">
      <c r="B121" s="111" t="s">
        <v>854</v>
      </c>
      <c r="C121" s="112">
        <v>0</v>
      </c>
      <c r="D121" s="112">
        <v>0</v>
      </c>
      <c r="E121" s="112">
        <v>0</v>
      </c>
      <c r="F121" s="112">
        <v>0</v>
      </c>
    </row>
    <row r="122" spans="2:6">
      <c r="B122" s="111" t="s">
        <v>855</v>
      </c>
      <c r="C122" s="112">
        <v>77</v>
      </c>
      <c r="D122" s="112">
        <v>81</v>
      </c>
      <c r="E122" s="112">
        <v>83</v>
      </c>
      <c r="F122" s="112">
        <v>85</v>
      </c>
    </row>
    <row r="123" spans="2:6">
      <c r="B123" s="195" t="s">
        <v>856</v>
      </c>
      <c r="C123" s="194">
        <v>387</v>
      </c>
      <c r="D123" s="194">
        <v>398</v>
      </c>
      <c r="E123" s="194">
        <v>401</v>
      </c>
      <c r="F123" s="194">
        <v>402</v>
      </c>
    </row>
    <row r="124" spans="2:6">
      <c r="B124" s="111" t="s">
        <v>857</v>
      </c>
      <c r="C124" s="112">
        <v>18</v>
      </c>
      <c r="D124" s="112">
        <v>26</v>
      </c>
      <c r="E124" s="112">
        <v>26</v>
      </c>
      <c r="F124" s="112">
        <v>30</v>
      </c>
    </row>
    <row r="125" spans="2:6">
      <c r="B125" s="195" t="s">
        <v>858</v>
      </c>
      <c r="C125" s="194">
        <v>559</v>
      </c>
      <c r="D125" s="194">
        <v>505</v>
      </c>
      <c r="E125" s="194">
        <v>565</v>
      </c>
      <c r="F125" s="194">
        <v>584</v>
      </c>
    </row>
    <row r="126" spans="2:6">
      <c r="B126" s="111" t="s">
        <v>859</v>
      </c>
      <c r="C126" s="112">
        <v>91</v>
      </c>
      <c r="D126" s="112">
        <v>127</v>
      </c>
      <c r="E126" s="112">
        <v>95</v>
      </c>
      <c r="F126" s="112">
        <v>106</v>
      </c>
    </row>
    <row r="127" spans="2:6">
      <c r="B127" s="111" t="s">
        <v>860</v>
      </c>
      <c r="C127" s="112">
        <v>27</v>
      </c>
      <c r="D127" s="112">
        <v>65</v>
      </c>
      <c r="E127" s="112">
        <v>27</v>
      </c>
      <c r="F127" s="112">
        <v>33</v>
      </c>
    </row>
    <row r="128" spans="2:6">
      <c r="B128" s="195" t="s">
        <v>861</v>
      </c>
      <c r="C128" s="194">
        <v>245</v>
      </c>
      <c r="D128" s="194">
        <v>274</v>
      </c>
      <c r="E128" s="194">
        <v>249</v>
      </c>
      <c r="F128" s="194">
        <v>259</v>
      </c>
    </row>
    <row r="129" spans="2:6">
      <c r="B129" s="111" t="s">
        <v>862</v>
      </c>
      <c r="C129" s="112">
        <v>5</v>
      </c>
      <c r="D129" s="112">
        <v>5</v>
      </c>
      <c r="E129" s="112">
        <v>5</v>
      </c>
      <c r="F129" s="112">
        <v>7</v>
      </c>
    </row>
    <row r="130" spans="2:6">
      <c r="B130" s="111" t="s">
        <v>863</v>
      </c>
      <c r="C130" s="112">
        <v>1</v>
      </c>
      <c r="D130" s="112">
        <v>0</v>
      </c>
      <c r="E130" s="112">
        <v>5</v>
      </c>
      <c r="F130" s="112">
        <v>5</v>
      </c>
    </row>
    <row r="131" spans="2:6">
      <c r="B131" s="195" t="s">
        <v>864</v>
      </c>
      <c r="C131" s="194">
        <v>180</v>
      </c>
      <c r="D131" s="194">
        <v>195</v>
      </c>
      <c r="E131" s="194">
        <v>201</v>
      </c>
      <c r="F131" s="194">
        <v>201</v>
      </c>
    </row>
    <row r="132" spans="2:6">
      <c r="B132" s="195" t="s">
        <v>865</v>
      </c>
      <c r="C132" s="194">
        <v>190</v>
      </c>
      <c r="D132" s="194">
        <v>186</v>
      </c>
      <c r="E132" s="194">
        <v>191</v>
      </c>
      <c r="F132" s="194">
        <v>194</v>
      </c>
    </row>
    <row r="133" spans="2:6">
      <c r="B133" s="111" t="s">
        <v>866</v>
      </c>
      <c r="C133" s="112">
        <v>38</v>
      </c>
      <c r="D133" s="112">
        <v>34</v>
      </c>
      <c r="E133" s="112">
        <v>44</v>
      </c>
      <c r="F133" s="112">
        <v>33</v>
      </c>
    </row>
    <row r="134" spans="2:6">
      <c r="B134" s="111" t="s">
        <v>867</v>
      </c>
      <c r="C134" s="112">
        <v>66</v>
      </c>
      <c r="D134" s="112">
        <v>70</v>
      </c>
      <c r="E134" s="112">
        <v>78</v>
      </c>
      <c r="F134" s="112">
        <v>80</v>
      </c>
    </row>
    <row r="135" spans="2:6">
      <c r="B135" s="111" t="s">
        <v>868</v>
      </c>
      <c r="C135" s="112">
        <v>7</v>
      </c>
      <c r="D135" s="112">
        <v>7</v>
      </c>
      <c r="E135" s="112">
        <v>8</v>
      </c>
      <c r="F135" s="112">
        <v>9</v>
      </c>
    </row>
    <row r="136" spans="2:6">
      <c r="B136" s="111" t="s">
        <v>869</v>
      </c>
      <c r="C136" s="112">
        <v>249</v>
      </c>
      <c r="D136" s="112">
        <v>252</v>
      </c>
      <c r="E136" s="112">
        <v>267</v>
      </c>
      <c r="F136" s="112">
        <v>274</v>
      </c>
    </row>
    <row r="137" spans="2:6">
      <c r="B137" s="195" t="s">
        <v>870</v>
      </c>
      <c r="C137" s="194">
        <v>600</v>
      </c>
      <c r="D137" s="194">
        <v>582</v>
      </c>
      <c r="E137" s="194">
        <v>581</v>
      </c>
      <c r="F137" s="194">
        <v>646</v>
      </c>
    </row>
    <row r="138" spans="2:6">
      <c r="B138" s="111" t="s">
        <v>871</v>
      </c>
      <c r="C138" s="112">
        <v>0</v>
      </c>
      <c r="D138" s="112">
        <v>0</v>
      </c>
      <c r="E138" s="112">
        <v>0</v>
      </c>
      <c r="F138" s="112">
        <v>0</v>
      </c>
    </row>
    <row r="139" spans="2:6">
      <c r="B139" s="111" t="s">
        <v>872</v>
      </c>
      <c r="C139" s="112">
        <v>47</v>
      </c>
      <c r="D139" s="112">
        <v>49</v>
      </c>
      <c r="E139" s="112">
        <v>51</v>
      </c>
      <c r="F139" s="112">
        <v>51</v>
      </c>
    </row>
    <row r="140" spans="2:6">
      <c r="B140" s="111" t="s">
        <v>873</v>
      </c>
      <c r="C140" s="112">
        <v>50</v>
      </c>
      <c r="D140" s="112">
        <v>56</v>
      </c>
      <c r="E140" s="112">
        <v>56</v>
      </c>
      <c r="F140" s="112">
        <v>61</v>
      </c>
    </row>
    <row r="141" spans="2:6">
      <c r="B141" s="111" t="s">
        <v>874</v>
      </c>
      <c r="C141" s="112">
        <v>195</v>
      </c>
      <c r="D141" s="112">
        <v>203</v>
      </c>
      <c r="E141" s="112">
        <v>212</v>
      </c>
      <c r="F141" s="112">
        <v>214</v>
      </c>
    </row>
    <row r="142" spans="2:6">
      <c r="B142" s="111" t="s">
        <v>875</v>
      </c>
      <c r="C142" s="112">
        <v>0</v>
      </c>
      <c r="D142" s="112">
        <v>0</v>
      </c>
      <c r="E142" s="112">
        <v>0</v>
      </c>
      <c r="F142" s="112">
        <v>0</v>
      </c>
    </row>
    <row r="143" spans="2:6">
      <c r="B143" s="111" t="s">
        <v>876</v>
      </c>
      <c r="C143" s="112">
        <v>2</v>
      </c>
      <c r="D143" s="112">
        <v>3</v>
      </c>
      <c r="E143" s="112">
        <v>4</v>
      </c>
      <c r="F143" s="112">
        <v>5</v>
      </c>
    </row>
    <row r="144" spans="2:6">
      <c r="B144" s="111" t="s">
        <v>877</v>
      </c>
      <c r="C144" s="112">
        <v>11</v>
      </c>
      <c r="D144" s="112">
        <v>11</v>
      </c>
      <c r="E144" s="112">
        <v>11</v>
      </c>
      <c r="F144" s="112">
        <v>10</v>
      </c>
    </row>
    <row r="145" spans="2:6">
      <c r="B145" s="111" t="s">
        <v>878</v>
      </c>
      <c r="C145" s="112">
        <v>1</v>
      </c>
      <c r="D145" s="112">
        <v>1</v>
      </c>
      <c r="E145" s="112">
        <v>1</v>
      </c>
      <c r="F145" s="112">
        <v>1</v>
      </c>
    </row>
    <row r="146" spans="2:6">
      <c r="B146" s="111" t="s">
        <v>879</v>
      </c>
      <c r="C146" s="112">
        <v>10</v>
      </c>
      <c r="D146" s="112">
        <v>12</v>
      </c>
      <c r="E146" s="112">
        <v>11</v>
      </c>
      <c r="F146" s="112">
        <v>12</v>
      </c>
    </row>
    <row r="147" spans="2:6">
      <c r="B147" s="195" t="s">
        <v>880</v>
      </c>
      <c r="C147" s="194">
        <v>174</v>
      </c>
      <c r="D147" s="194">
        <v>177</v>
      </c>
      <c r="E147" s="194">
        <v>185</v>
      </c>
      <c r="F147" s="194">
        <v>206</v>
      </c>
    </row>
    <row r="148" spans="2:6">
      <c r="B148" s="195" t="s">
        <v>881</v>
      </c>
      <c r="C148" s="194">
        <v>274</v>
      </c>
      <c r="D148" s="194">
        <v>275</v>
      </c>
      <c r="E148" s="194">
        <v>290</v>
      </c>
      <c r="F148" s="194">
        <v>307</v>
      </c>
    </row>
    <row r="149" spans="2:6">
      <c r="B149" s="111" t="s">
        <v>882</v>
      </c>
      <c r="C149" s="112">
        <v>10</v>
      </c>
      <c r="D149" s="112">
        <v>7</v>
      </c>
      <c r="E149" s="112">
        <v>8</v>
      </c>
      <c r="F149" s="112">
        <v>10</v>
      </c>
    </row>
    <row r="150" spans="2:6">
      <c r="B150" s="111" t="s">
        <v>883</v>
      </c>
      <c r="C150" s="112">
        <v>3</v>
      </c>
      <c r="D150" s="112">
        <v>15</v>
      </c>
      <c r="E150" s="112">
        <v>3</v>
      </c>
      <c r="F150" s="112">
        <v>4</v>
      </c>
    </row>
    <row r="151" spans="2:6">
      <c r="B151" s="111" t="s">
        <v>884</v>
      </c>
      <c r="C151" s="112">
        <v>153</v>
      </c>
      <c r="D151" s="112">
        <v>154</v>
      </c>
      <c r="E151" s="112">
        <v>155</v>
      </c>
      <c r="F151" s="112">
        <v>160</v>
      </c>
    </row>
    <row r="152" spans="2:6">
      <c r="B152" s="111" t="s">
        <v>885</v>
      </c>
      <c r="C152" s="112">
        <v>30</v>
      </c>
      <c r="D152" s="112">
        <v>32</v>
      </c>
      <c r="E152" s="112">
        <v>30</v>
      </c>
      <c r="F152" s="112">
        <v>32</v>
      </c>
    </row>
    <row r="153" spans="2:6">
      <c r="B153" s="111" t="s">
        <v>886</v>
      </c>
      <c r="C153" s="112">
        <v>68</v>
      </c>
      <c r="D153" s="112">
        <v>72</v>
      </c>
      <c r="E153" s="112">
        <v>71</v>
      </c>
      <c r="F153" s="112">
        <v>78</v>
      </c>
    </row>
    <row r="154" spans="2:6">
      <c r="B154" s="111" t="s">
        <v>887</v>
      </c>
      <c r="C154" s="112">
        <v>20</v>
      </c>
      <c r="D154" s="112">
        <v>21</v>
      </c>
      <c r="E154" s="112">
        <v>24</v>
      </c>
      <c r="F154" s="112">
        <v>25</v>
      </c>
    </row>
    <row r="155" spans="2:6">
      <c r="B155" s="111" t="s">
        <v>888</v>
      </c>
      <c r="C155" s="112">
        <v>150</v>
      </c>
      <c r="D155" s="112">
        <v>150</v>
      </c>
      <c r="E155" s="112">
        <v>148</v>
      </c>
      <c r="F155" s="112">
        <v>144</v>
      </c>
    </row>
    <row r="156" spans="2:6">
      <c r="B156" s="195" t="s">
        <v>889</v>
      </c>
      <c r="C156" s="194">
        <v>517</v>
      </c>
      <c r="D156" s="194">
        <v>532</v>
      </c>
      <c r="E156" s="194">
        <v>554</v>
      </c>
      <c r="F156" s="194">
        <v>579</v>
      </c>
    </row>
    <row r="157" spans="2:6">
      <c r="B157" s="111" t="s">
        <v>890</v>
      </c>
      <c r="C157" s="112">
        <v>23</v>
      </c>
      <c r="D157" s="112">
        <v>27</v>
      </c>
      <c r="E157" s="112">
        <v>28</v>
      </c>
      <c r="F157" s="112">
        <v>31</v>
      </c>
    </row>
    <row r="158" spans="2:6">
      <c r="B158" s="111" t="s">
        <v>891</v>
      </c>
      <c r="C158" s="112">
        <v>28</v>
      </c>
      <c r="D158" s="112">
        <v>26</v>
      </c>
      <c r="E158" s="112">
        <v>31</v>
      </c>
      <c r="F158" s="112">
        <v>31</v>
      </c>
    </row>
    <row r="159" spans="2:6">
      <c r="B159" s="195" t="s">
        <v>892</v>
      </c>
      <c r="C159" s="194">
        <v>579</v>
      </c>
      <c r="D159" s="194">
        <v>592</v>
      </c>
      <c r="E159" s="194">
        <v>636</v>
      </c>
      <c r="F159" s="194">
        <v>662</v>
      </c>
    </row>
    <row r="160" spans="2:6">
      <c r="B160" s="111" t="s">
        <v>893</v>
      </c>
      <c r="C160" s="112">
        <v>31</v>
      </c>
      <c r="D160" s="112">
        <v>32</v>
      </c>
      <c r="E160" s="112">
        <v>32</v>
      </c>
      <c r="F160" s="112">
        <v>33</v>
      </c>
    </row>
    <row r="161" spans="2:6">
      <c r="B161" s="195" t="s">
        <v>894</v>
      </c>
      <c r="C161" s="194">
        <v>440</v>
      </c>
      <c r="D161" s="194">
        <v>445</v>
      </c>
      <c r="E161" s="194">
        <v>445</v>
      </c>
      <c r="F161" s="194">
        <v>457</v>
      </c>
    </row>
    <row r="162" spans="2:6">
      <c r="B162" s="111" t="s">
        <v>895</v>
      </c>
      <c r="C162" s="112">
        <v>2</v>
      </c>
      <c r="D162" s="112">
        <v>2</v>
      </c>
      <c r="E162" s="112">
        <v>4</v>
      </c>
      <c r="F162" s="112">
        <v>4</v>
      </c>
    </row>
    <row r="163" spans="2:6">
      <c r="B163" s="195" t="s">
        <v>896</v>
      </c>
      <c r="C163" s="194">
        <v>425</v>
      </c>
      <c r="D163" s="194">
        <v>446</v>
      </c>
      <c r="E163" s="194">
        <v>449</v>
      </c>
      <c r="F163" s="194">
        <v>454</v>
      </c>
    </row>
    <row r="164" spans="2:6">
      <c r="B164" s="111" t="s">
        <v>897</v>
      </c>
      <c r="C164" s="112">
        <v>1</v>
      </c>
      <c r="D164" s="112">
        <v>1</v>
      </c>
      <c r="E164" s="112">
        <v>1</v>
      </c>
      <c r="F164" s="112">
        <v>1</v>
      </c>
    </row>
    <row r="165" spans="2:6">
      <c r="B165" s="111" t="s">
        <v>898</v>
      </c>
      <c r="C165" s="112">
        <v>61</v>
      </c>
      <c r="D165" s="112">
        <v>62</v>
      </c>
      <c r="E165" s="112">
        <v>64</v>
      </c>
      <c r="F165" s="112">
        <v>66</v>
      </c>
    </row>
    <row r="166" spans="2:6">
      <c r="B166" s="195" t="s">
        <v>899</v>
      </c>
      <c r="C166" s="194">
        <v>204</v>
      </c>
      <c r="D166" s="194">
        <v>208</v>
      </c>
      <c r="E166" s="194">
        <v>216</v>
      </c>
      <c r="F166" s="194">
        <v>222</v>
      </c>
    </row>
    <row r="167" spans="2:6">
      <c r="B167" s="195" t="s">
        <v>900</v>
      </c>
      <c r="C167" s="194">
        <v>365</v>
      </c>
      <c r="D167" s="194">
        <v>370</v>
      </c>
      <c r="E167" s="194">
        <v>356</v>
      </c>
      <c r="F167" s="194">
        <v>362</v>
      </c>
    </row>
    <row r="168" spans="2:6">
      <c r="B168" s="111" t="s">
        <v>901</v>
      </c>
      <c r="C168" s="112">
        <v>13</v>
      </c>
      <c r="D168" s="112">
        <v>14</v>
      </c>
      <c r="E168" s="112">
        <v>14</v>
      </c>
      <c r="F168" s="112">
        <v>14</v>
      </c>
    </row>
    <row r="169" spans="2:6">
      <c r="B169" s="111" t="s">
        <v>902</v>
      </c>
      <c r="C169" s="112">
        <v>8</v>
      </c>
      <c r="D169" s="112">
        <v>8</v>
      </c>
      <c r="E169" s="112">
        <v>7</v>
      </c>
      <c r="F169" s="112">
        <v>7</v>
      </c>
    </row>
    <row r="170" spans="2:6">
      <c r="B170" s="111" t="s">
        <v>903</v>
      </c>
      <c r="C170" s="112">
        <v>32</v>
      </c>
      <c r="D170" s="112">
        <v>33</v>
      </c>
      <c r="E170" s="112">
        <v>33</v>
      </c>
      <c r="F170" s="112">
        <v>37</v>
      </c>
    </row>
    <row r="171" spans="2:6">
      <c r="B171" s="111" t="s">
        <v>904</v>
      </c>
      <c r="C171" s="112">
        <v>43</v>
      </c>
      <c r="D171" s="112">
        <v>44</v>
      </c>
      <c r="E171" s="112">
        <v>43</v>
      </c>
      <c r="F171" s="112">
        <v>44</v>
      </c>
    </row>
    <row r="172" spans="2:6">
      <c r="B172" s="111" t="s">
        <v>905</v>
      </c>
      <c r="C172" s="112">
        <v>54</v>
      </c>
      <c r="D172" s="112">
        <v>57</v>
      </c>
      <c r="E172" s="112">
        <v>52</v>
      </c>
      <c r="F172" s="112">
        <v>55</v>
      </c>
    </row>
    <row r="173" spans="2:6">
      <c r="B173" s="111" t="s">
        <v>906</v>
      </c>
      <c r="C173" s="112">
        <v>2</v>
      </c>
      <c r="D173" s="112">
        <v>2</v>
      </c>
      <c r="E173" s="112">
        <v>2</v>
      </c>
      <c r="F173" s="112">
        <v>2</v>
      </c>
    </row>
  </sheetData>
  <mergeCells count="5">
    <mergeCell ref="C3:F3"/>
    <mergeCell ref="B106:B107"/>
    <mergeCell ref="C106:F106"/>
    <mergeCell ref="B12:B13"/>
    <mergeCell ref="C12:F12"/>
  </mergeCells>
  <phoneticPr fontId="0"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11"/>
  <sheetViews>
    <sheetView workbookViewId="0">
      <selection activeCell="C23" sqref="C23"/>
    </sheetView>
  </sheetViews>
  <sheetFormatPr defaultColWidth="8.875" defaultRowHeight="14.25"/>
  <cols>
    <col min="1" max="1" width="66.125" customWidth="1"/>
    <col min="2" max="2" width="23.625" customWidth="1"/>
    <col min="3" max="3" width="19.125" customWidth="1"/>
    <col min="4" max="4" width="17.5" customWidth="1"/>
  </cols>
  <sheetData>
    <row r="1" spans="1:4">
      <c r="A1" s="143" t="s">
        <v>950</v>
      </c>
      <c r="B1" s="143"/>
      <c r="C1" s="143"/>
    </row>
    <row r="2" spans="1:4" ht="30">
      <c r="A2" s="127" t="s">
        <v>945</v>
      </c>
      <c r="B2" s="127" t="s">
        <v>952</v>
      </c>
      <c r="C2" s="127" t="s">
        <v>951</v>
      </c>
      <c r="D2" s="127" t="s">
        <v>946</v>
      </c>
    </row>
    <row r="3" spans="1:4" ht="15">
      <c r="A3" s="144" t="s">
        <v>947</v>
      </c>
      <c r="B3" s="144">
        <v>7099</v>
      </c>
      <c r="C3" s="144">
        <v>14145</v>
      </c>
      <c r="D3" s="146">
        <v>502</v>
      </c>
    </row>
    <row r="4" spans="1:4" ht="15">
      <c r="A4" s="144" t="s">
        <v>948</v>
      </c>
      <c r="B4" s="144">
        <v>3271</v>
      </c>
      <c r="C4" s="144">
        <v>14145</v>
      </c>
      <c r="D4" s="146">
        <v>231</v>
      </c>
    </row>
    <row r="5" spans="1:4" ht="15">
      <c r="A5" s="144" t="s">
        <v>949</v>
      </c>
      <c r="B5" s="144">
        <v>3828</v>
      </c>
      <c r="C5" s="144">
        <v>14145</v>
      </c>
      <c r="D5" s="146">
        <v>271</v>
      </c>
    </row>
    <row r="8" spans="1:4">
      <c r="A8" s="142"/>
      <c r="B8" s="142"/>
      <c r="C8" s="142"/>
    </row>
    <row r="9" spans="1:4" ht="15">
      <c r="A9" s="144" t="s">
        <v>947</v>
      </c>
      <c r="B9" s="146">
        <v>502</v>
      </c>
    </row>
    <row r="10" spans="1:4" ht="15">
      <c r="A10" s="144" t="s">
        <v>948</v>
      </c>
      <c r="B10" s="146">
        <v>231</v>
      </c>
    </row>
    <row r="11" spans="1:4" ht="15">
      <c r="A11" s="144" t="s">
        <v>949</v>
      </c>
      <c r="B11" s="146">
        <v>271</v>
      </c>
    </row>
  </sheetData>
  <phoneticPr fontId="0" type="noConversion"/>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8"/>
  <sheetViews>
    <sheetView zoomScaleNormal="100" workbookViewId="0">
      <selection activeCell="F24" sqref="F24"/>
    </sheetView>
  </sheetViews>
  <sheetFormatPr defaultColWidth="8.875" defaultRowHeight="14.25"/>
  <cols>
    <col min="1" max="1" width="35.5" customWidth="1"/>
    <col min="2" max="2" width="22.875" customWidth="1"/>
    <col min="3" max="3" width="24.125" customWidth="1"/>
    <col min="4" max="4" width="12" customWidth="1"/>
  </cols>
  <sheetData>
    <row r="1" spans="1:3">
      <c r="A1" s="264" t="s">
        <v>392</v>
      </c>
    </row>
    <row r="2" spans="1:3" ht="15">
      <c r="A2" s="127" t="s">
        <v>912</v>
      </c>
    </row>
    <row r="3" spans="1:3" ht="15">
      <c r="B3" s="127" t="s">
        <v>839</v>
      </c>
      <c r="C3" s="127" t="s">
        <v>913</v>
      </c>
    </row>
    <row r="4" spans="1:3" ht="15">
      <c r="A4" s="145" t="s">
        <v>953</v>
      </c>
      <c r="B4" s="237">
        <v>-544</v>
      </c>
      <c r="C4" s="128">
        <v>529</v>
      </c>
    </row>
    <row r="5" spans="1:3" ht="15">
      <c r="A5" s="64" t="s">
        <v>914</v>
      </c>
      <c r="B5" s="237">
        <v>-627</v>
      </c>
      <c r="C5" s="128">
        <v>612</v>
      </c>
    </row>
    <row r="6" spans="1:3" ht="15">
      <c r="A6" s="64" t="s">
        <v>915</v>
      </c>
      <c r="B6" s="237">
        <v>-602</v>
      </c>
      <c r="C6" s="128">
        <v>583</v>
      </c>
    </row>
    <row r="7" spans="1:3" ht="15">
      <c r="A7" s="64" t="s">
        <v>916</v>
      </c>
      <c r="B7" s="237">
        <v>-543</v>
      </c>
      <c r="C7" s="128">
        <v>564</v>
      </c>
    </row>
    <row r="8" spans="1:3" ht="15">
      <c r="A8" s="64" t="s">
        <v>917</v>
      </c>
      <c r="B8" s="237">
        <v>-581</v>
      </c>
      <c r="C8" s="128">
        <v>539</v>
      </c>
    </row>
    <row r="9" spans="1:3" ht="15">
      <c r="A9" s="64" t="s">
        <v>918</v>
      </c>
      <c r="B9" s="237">
        <v>-790</v>
      </c>
      <c r="C9" s="128">
        <v>687</v>
      </c>
    </row>
    <row r="10" spans="1:3" ht="15">
      <c r="A10" s="64" t="s">
        <v>919</v>
      </c>
      <c r="B10" s="237">
        <v>-824</v>
      </c>
      <c r="C10" s="128">
        <v>747</v>
      </c>
    </row>
    <row r="11" spans="1:3" ht="15">
      <c r="A11" s="64" t="s">
        <v>920</v>
      </c>
      <c r="B11" s="237">
        <v>-683</v>
      </c>
      <c r="C11" s="128">
        <v>749</v>
      </c>
    </row>
    <row r="12" spans="1:3" ht="15">
      <c r="A12" s="64" t="s">
        <v>921</v>
      </c>
      <c r="B12" s="237">
        <v>-737</v>
      </c>
      <c r="C12" s="128">
        <v>787</v>
      </c>
    </row>
    <row r="13" spans="1:3" ht="15">
      <c r="A13" s="64" t="s">
        <v>922</v>
      </c>
      <c r="B13" s="237">
        <v>-688</v>
      </c>
      <c r="C13" s="128">
        <v>763</v>
      </c>
    </row>
    <row r="14" spans="1:3" ht="15">
      <c r="A14" s="64" t="s">
        <v>923</v>
      </c>
      <c r="B14" s="237">
        <v>-704</v>
      </c>
      <c r="C14" s="128">
        <v>768</v>
      </c>
    </row>
    <row r="15" spans="1:3" ht="15">
      <c r="A15" s="64" t="s">
        <v>924</v>
      </c>
      <c r="B15" s="237">
        <v>-730</v>
      </c>
      <c r="C15" s="128">
        <v>832</v>
      </c>
    </row>
    <row r="16" spans="1:3" ht="15">
      <c r="A16" s="64" t="s">
        <v>925</v>
      </c>
      <c r="B16" s="237">
        <v>-651</v>
      </c>
      <c r="C16" s="128">
        <v>831</v>
      </c>
    </row>
    <row r="17" spans="1:3" ht="15">
      <c r="A17" s="64" t="s">
        <v>926</v>
      </c>
      <c r="B17" s="237">
        <v>-408</v>
      </c>
      <c r="C17" s="128">
        <v>620</v>
      </c>
    </row>
    <row r="18" spans="1:3" ht="15">
      <c r="A18" s="64" t="s">
        <v>927</v>
      </c>
      <c r="B18" s="237">
        <v>-759</v>
      </c>
      <c r="C18" s="128">
        <v>1762</v>
      </c>
    </row>
  </sheetData>
  <phoneticPr fontId="0"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9"/>
  <sheetViews>
    <sheetView workbookViewId="0">
      <selection activeCell="A30" sqref="A30"/>
    </sheetView>
  </sheetViews>
  <sheetFormatPr defaultColWidth="8.875" defaultRowHeight="14.25"/>
  <cols>
    <col min="1" max="1" width="51" customWidth="1"/>
  </cols>
  <sheetData>
    <row r="1" spans="1:5">
      <c r="A1" s="264" t="s">
        <v>391</v>
      </c>
      <c r="B1" s="129" t="s">
        <v>935</v>
      </c>
    </row>
    <row r="2" spans="1:5">
      <c r="A2" s="113" t="s">
        <v>934</v>
      </c>
      <c r="B2" s="130"/>
      <c r="C2" s="130"/>
      <c r="D2" s="130"/>
      <c r="E2" s="130"/>
    </row>
    <row r="3" spans="1:5">
      <c r="A3" s="114"/>
      <c r="B3" s="132">
        <v>2017</v>
      </c>
      <c r="C3" s="132">
        <v>2018</v>
      </c>
      <c r="D3" s="133">
        <v>2019</v>
      </c>
      <c r="E3" s="132">
        <v>2020</v>
      </c>
    </row>
    <row r="4" spans="1:5">
      <c r="A4" s="114" t="s">
        <v>928</v>
      </c>
      <c r="B4" s="112">
        <v>192</v>
      </c>
      <c r="C4" s="134">
        <v>172</v>
      </c>
      <c r="D4" s="135">
        <v>153</v>
      </c>
      <c r="E4" s="136">
        <v>157</v>
      </c>
    </row>
    <row r="5" spans="1:5">
      <c r="A5" s="114" t="s">
        <v>929</v>
      </c>
      <c r="B5" s="112">
        <v>512</v>
      </c>
      <c r="C5" s="134">
        <v>493</v>
      </c>
      <c r="D5" s="135">
        <v>498</v>
      </c>
      <c r="E5" s="136">
        <v>468</v>
      </c>
    </row>
    <row r="6" spans="1:5">
      <c r="A6" s="114" t="s">
        <v>930</v>
      </c>
      <c r="B6" s="112">
        <v>-320</v>
      </c>
      <c r="C6" s="134">
        <v>-321</v>
      </c>
      <c r="D6" s="135">
        <v>-345</v>
      </c>
      <c r="E6" s="136">
        <v>-311</v>
      </c>
    </row>
    <row r="7" spans="1:5">
      <c r="A7" s="114" t="s">
        <v>931</v>
      </c>
      <c r="B7" s="112">
        <v>90</v>
      </c>
      <c r="C7" s="112">
        <v>290</v>
      </c>
      <c r="D7" s="137">
        <v>186</v>
      </c>
      <c r="E7" s="112">
        <v>180</v>
      </c>
    </row>
    <row r="8" spans="1:5">
      <c r="A8" s="114" t="s">
        <v>932</v>
      </c>
      <c r="B8" s="112">
        <v>214</v>
      </c>
      <c r="C8" s="112">
        <v>414</v>
      </c>
      <c r="D8" s="112">
        <v>369</v>
      </c>
      <c r="E8" s="112">
        <v>261</v>
      </c>
    </row>
    <row r="9" spans="1:5">
      <c r="A9" s="131" t="s">
        <v>933</v>
      </c>
      <c r="B9" s="112">
        <v>-124</v>
      </c>
      <c r="C9" s="112">
        <v>-124</v>
      </c>
      <c r="D9" s="112">
        <v>-183</v>
      </c>
      <c r="E9" s="112">
        <v>-81</v>
      </c>
    </row>
  </sheetData>
  <phoneticPr fontId="0"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47</vt:i4>
      </vt:variant>
      <vt:variant>
        <vt:lpstr>Именованные диапазоны</vt:lpstr>
      </vt:variant>
      <vt:variant>
        <vt:i4>1</vt:i4>
      </vt:variant>
    </vt:vector>
  </HeadingPairs>
  <TitlesOfParts>
    <vt:vector size="48" baseType="lpstr">
      <vt:lpstr>Аналіз і рекомендації</vt:lpstr>
      <vt:lpstr>1.1.1 </vt:lpstr>
      <vt:lpstr>1.1.2</vt:lpstr>
      <vt:lpstr>1.1.3</vt:lpstr>
      <vt:lpstr>1.1.4</vt:lpstr>
      <vt:lpstr>1.2.1</vt:lpstr>
      <vt:lpstr>1.2.2.</vt:lpstr>
      <vt:lpstr>1.2.3.</vt:lpstr>
      <vt:lpstr>1.2.4.</vt:lpstr>
      <vt:lpstr>1.2.5</vt:lpstr>
      <vt:lpstr>1.2.6.</vt:lpstr>
      <vt:lpstr>1.2.6.1</vt:lpstr>
      <vt:lpstr>1.3.1</vt:lpstr>
      <vt:lpstr>1.3.2</vt:lpstr>
      <vt:lpstr>1.3.3.</vt:lpstr>
      <vt:lpstr>1.3.4</vt:lpstr>
      <vt:lpstr>1.3.5</vt:lpstr>
      <vt:lpstr>1.3.6</vt:lpstr>
      <vt:lpstr>1.4</vt:lpstr>
      <vt:lpstr>2.1.1</vt:lpstr>
      <vt:lpstr>2.1.2</vt:lpstr>
      <vt:lpstr>2.1.3</vt:lpstr>
      <vt:lpstr>2.1.4</vt:lpstr>
      <vt:lpstr>2.1.5</vt:lpstr>
      <vt:lpstr>2.1.6</vt:lpstr>
      <vt:lpstr>2.1.7</vt:lpstr>
      <vt:lpstr>2.2.1</vt:lpstr>
      <vt:lpstr>2.2.2.</vt:lpstr>
      <vt:lpstr>2.2.3.</vt:lpstr>
      <vt:lpstr>2.2.4.</vt:lpstr>
      <vt:lpstr>2.2.5</vt:lpstr>
      <vt:lpstr>2.3</vt:lpstr>
      <vt:lpstr>2.4</vt:lpstr>
      <vt:lpstr>2.5</vt:lpstr>
      <vt:lpstr>2.6</vt:lpstr>
      <vt:lpstr>3.1.1</vt:lpstr>
      <vt:lpstr>3.1.2</vt:lpstr>
      <vt:lpstr>3.1.3</vt:lpstr>
      <vt:lpstr>3.2</vt:lpstr>
      <vt:lpstr>3.3.1</vt:lpstr>
      <vt:lpstr>3.3.2.</vt:lpstr>
      <vt:lpstr>3.4.1</vt:lpstr>
      <vt:lpstr>3.4.2</vt:lpstr>
      <vt:lpstr>3.4.3</vt:lpstr>
      <vt:lpstr>4.1</vt:lpstr>
      <vt:lpstr>4.2</vt:lpstr>
      <vt:lpstr>4.3</vt:lpstr>
      <vt:lpstr>'1.1.4'!_ftnref1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work</cp:lastModifiedBy>
  <cp:lastPrinted>2021-07-15T05:48:30Z</cp:lastPrinted>
  <dcterms:created xsi:type="dcterms:W3CDTF">2021-10-05T10:28:35Z</dcterms:created>
  <dcterms:modified xsi:type="dcterms:W3CDTF">2021-11-15T07:02:27Z</dcterms:modified>
</cp:coreProperties>
</file>